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10" windowHeight="9135" activeTab="0"/>
  </bookViews>
  <sheets>
    <sheet name="FDPdata" sheetId="1" r:id="rId1"/>
    <sheet name="agaData" sheetId="2" r:id="rId2"/>
    <sheet name="Currency" sheetId="3" r:id="rId3"/>
    <sheet name="ftp" sheetId="4" r:id="rId4"/>
    <sheet name="DSTdata" sheetId="5" state="hidden" r:id="rId5"/>
    <sheet name="SetUp" sheetId="6" r:id="rId6"/>
    <sheet name="webStats" sheetId="7" state="hidden" r:id="rId7"/>
  </sheets>
  <externalReferences>
    <externalReference r:id="rId10"/>
  </externalReferences>
  <definedNames>
    <definedName name="agaData" localSheetId="1">'agaData'!$A$4:$Q$176</definedName>
    <definedName name="agaData">'agaData'!$A$4:$Q$176</definedName>
    <definedName name="cmdFileName">'ftp'!$D$11</definedName>
    <definedName name="curAlist">'Currency'!$L$4:$L$170</definedName>
    <definedName name="dataFileName">'ftp'!$D$12</definedName>
    <definedName name="dateCurrent">'Currency'!$D$2</definedName>
    <definedName name="DSTschemes">'DSTdata'!$C$4:$K$35</definedName>
    <definedName name="DSTschemes_7">'DSTdata'!$C$4:$K$35</definedName>
    <definedName name="FDPdata">'FDPdata'!$A$6:$Z$27</definedName>
    <definedName name="FDPdata_1" localSheetId="0">'FDPdata'!$A$6:$AP$27</definedName>
    <definedName name="ftpAddress">'SetUp'!$E$7</definedName>
    <definedName name="hiddenSheets">'SetUp'!$L$8:$L$19</definedName>
    <definedName name="localFolder">'SetUp'!$E$17</definedName>
    <definedName name="passWord">'SetUp'!$E$9</definedName>
    <definedName name="ratesUKL">'Currency'!$C$4:$E$52</definedName>
    <definedName name="ratesUKL_23" localSheetId="2">'Currency'!$C$4:$E$52</definedName>
    <definedName name="remoteFolder">'SetUp'!$E$11</definedName>
    <definedName name="shellProgID">'ftp'!$G$5</definedName>
    <definedName name="shellWin">'ftp'!$G$4</definedName>
    <definedName name="tables">'SetUp'!$E$13</definedName>
    <definedName name="tempFolder">'ftp'!$D$10</definedName>
    <definedName name="txtFileList">'ftp'!$D$21:$D$35</definedName>
    <definedName name="user">'SetUp'!$E$8</definedName>
    <definedName name="valUn" hidden="1">39922</definedName>
    <definedName name="webAddress">'SetUp'!$E$15</definedName>
    <definedName name="webStat">'SetUp'!$E$4</definedName>
  </definedNames>
  <calcPr fullCalcOnLoad="1"/>
</workbook>
</file>

<file path=xl/sharedStrings.xml><?xml version="1.0" encoding="utf-8"?>
<sst xmlns="http://schemas.openxmlformats.org/spreadsheetml/2006/main" count="2673" uniqueCount="1612">
  <si>
    <t>OMRK</t>
  </si>
  <si>
    <t>viewCmds</t>
  </si>
  <si>
    <t>Version</t>
  </si>
  <si>
    <t>Ident</t>
  </si>
  <si>
    <t>Start Date</t>
  </si>
  <si>
    <t>Icao</t>
  </si>
  <si>
    <t>Crw</t>
  </si>
  <si>
    <t>Sx</t>
  </si>
  <si>
    <t>Duty</t>
  </si>
  <si>
    <t>Flying</t>
  </si>
  <si>
    <t>Fwd</t>
  </si>
  <si>
    <t>Rest</t>
  </si>
  <si>
    <t>Next</t>
  </si>
  <si>
    <t>Last</t>
  </si>
  <si>
    <t>DPmax</t>
  </si>
  <si>
    <t>credit</t>
  </si>
  <si>
    <t>DPtot</t>
  </si>
  <si>
    <t>XL on</t>
  </si>
  <si>
    <t>XL 2</t>
  </si>
  <si>
    <t>XL 3</t>
  </si>
  <si>
    <t>XL off</t>
  </si>
  <si>
    <t>Flags</t>
  </si>
  <si>
    <t>DM</t>
  </si>
  <si>
    <t>Multi</t>
  </si>
  <si>
    <t>ok</t>
  </si>
  <si>
    <t>ZZ</t>
  </si>
  <si>
    <t>Single</t>
  </si>
  <si>
    <t>ALT</t>
  </si>
  <si>
    <t>ok test</t>
  </si>
  <si>
    <t>CC</t>
  </si>
  <si>
    <t>.</t>
  </si>
  <si>
    <t>Q Tables this page:</t>
  </si>
  <si>
    <t>XLtims:</t>
  </si>
  <si>
    <t>^</t>
  </si>
  <si>
    <t>names:</t>
  </si>
  <si>
    <t>ident</t>
  </si>
  <si>
    <t>basedOn</t>
  </si>
  <si>
    <t>datex</t>
  </si>
  <si>
    <t>duty0</t>
  </si>
  <si>
    <t>sectors</t>
  </si>
  <si>
    <t>duty1</t>
  </si>
  <si>
    <t>duty2</t>
  </si>
  <si>
    <t>duty3</t>
  </si>
  <si>
    <t>duty4</t>
  </si>
  <si>
    <t>duty5</t>
  </si>
  <si>
    <t>timDty</t>
  </si>
  <si>
    <t>timFlt</t>
  </si>
  <si>
    <t>notes</t>
  </si>
  <si>
    <t>work1</t>
  </si>
  <si>
    <t>work2</t>
  </si>
  <si>
    <t>work3</t>
  </si>
  <si>
    <t>work4</t>
  </si>
  <si>
    <t>work5</t>
  </si>
  <si>
    <t>XL dtx</t>
  </si>
  <si>
    <t>XL Nxt</t>
  </si>
  <si>
    <t>XLD</t>
  </si>
  <si>
    <t>XLF</t>
  </si>
  <si>
    <t>copy</t>
  </si>
  <si>
    <t>http://www.123mga.com/webs/mga/users/agaData.htm</t>
  </si>
  <si>
    <t>Name</t>
  </si>
  <si>
    <t>Elev '</t>
  </si>
  <si>
    <t>Rwy</t>
  </si>
  <si>
    <t>Len  ft</t>
  </si>
  <si>
    <t>Len m</t>
  </si>
  <si>
    <t xml:space="preserve">Op </t>
  </si>
  <si>
    <t>CI</t>
  </si>
  <si>
    <t>LAT</t>
  </si>
  <si>
    <t>LNG</t>
  </si>
  <si>
    <t>Var</t>
  </si>
  <si>
    <t>aka</t>
  </si>
  <si>
    <t>infoDate</t>
  </si>
  <si>
    <t>UserFlag</t>
  </si>
  <si>
    <t>Time</t>
  </si>
  <si>
    <t>DST</t>
  </si>
  <si>
    <t>Zone</t>
  </si>
  <si>
    <t>Svc</t>
  </si>
  <si>
    <t>Freq</t>
  </si>
  <si>
    <t>Twr</t>
  </si>
  <si>
    <t>Gnd</t>
  </si>
  <si>
    <t>ATIS</t>
  </si>
  <si>
    <t>Flag</t>
  </si>
  <si>
    <t>IFR</t>
  </si>
  <si>
    <t>Nav</t>
  </si>
  <si>
    <t>Brg</t>
  </si>
  <si>
    <t>NM</t>
  </si>
  <si>
    <t>LCF</t>
  </si>
  <si>
    <t>hdx</t>
  </si>
  <si>
    <t>...</t>
  </si>
  <si>
    <t>N1</t>
  </si>
  <si>
    <t>01/19</t>
  </si>
  <si>
    <t>C.</t>
  </si>
  <si>
    <t>N3831.5</t>
  </si>
  <si>
    <t>W00753.8</t>
  </si>
  <si>
    <t>3.1W</t>
  </si>
  <si>
    <t>Dummy Format Row</t>
  </si>
  <si>
    <t>ZZZZ</t>
  </si>
  <si>
    <t>web.xls</t>
  </si>
  <si>
    <t>ratesUKL_21</t>
  </si>
  <si>
    <t>World Currency Rates</t>
  </si>
  <si>
    <t>Date:</t>
  </si>
  <si>
    <t>curAlist</t>
  </si>
  <si>
    <t>Current</t>
  </si>
  <si>
    <t>AED</t>
  </si>
  <si>
    <t xml:space="preserve">United Arab Emirates Dirham </t>
  </si>
  <si>
    <t>AFN</t>
  </si>
  <si>
    <t xml:space="preserve">Afghan Afghani </t>
  </si>
  <si>
    <t xml:space="preserve">Albanian Lek </t>
  </si>
  <si>
    <t>AMD</t>
  </si>
  <si>
    <t xml:space="preserve">Armenian Dram </t>
  </si>
  <si>
    <t xml:space="preserve">Netherlands Antilles Guilder </t>
  </si>
  <si>
    <t>AOA</t>
  </si>
  <si>
    <t xml:space="preserve">Angolan Kwanza </t>
  </si>
  <si>
    <t xml:space="preserve">Argentinian Peso </t>
  </si>
  <si>
    <t xml:space="preserve">Australian Dollar </t>
  </si>
  <si>
    <t>AWG</t>
  </si>
  <si>
    <t xml:space="preserve">Aruba Guilder </t>
  </si>
  <si>
    <t>AZN</t>
  </si>
  <si>
    <t xml:space="preserve">Azerbaijani New Manat </t>
  </si>
  <si>
    <t>BAM</t>
  </si>
  <si>
    <t xml:space="preserve">Bosnia and Herzegovina Convertible Marka </t>
  </si>
  <si>
    <t>BBD</t>
  </si>
  <si>
    <t xml:space="preserve">Barbados Dollar </t>
  </si>
  <si>
    <t>BDT</t>
  </si>
  <si>
    <t xml:space="preserve">Bangladeshi Taka </t>
  </si>
  <si>
    <t xml:space="preserve">Bulgarian Lev </t>
  </si>
  <si>
    <t xml:space="preserve">Bahrain Dinar </t>
  </si>
  <si>
    <t>BIF</t>
  </si>
  <si>
    <t xml:space="preserve">Burundi Franc </t>
  </si>
  <si>
    <t>BMD</t>
  </si>
  <si>
    <t xml:space="preserve">Bermuda Dollar </t>
  </si>
  <si>
    <t xml:space="preserve">Brunei Dollar </t>
  </si>
  <si>
    <t>BOB</t>
  </si>
  <si>
    <t xml:space="preserve">Bolivian Boliviano </t>
  </si>
  <si>
    <t xml:space="preserve">Brazilian Real </t>
  </si>
  <si>
    <t>BSD</t>
  </si>
  <si>
    <t xml:space="preserve">Bahamas Dollar </t>
  </si>
  <si>
    <t>BTN</t>
  </si>
  <si>
    <t xml:space="preserve">Bhutan Ngultrum </t>
  </si>
  <si>
    <t xml:space="preserve">Botswana Pula </t>
  </si>
  <si>
    <t>BYR</t>
  </si>
  <si>
    <t xml:space="preserve">Belarus Ruble </t>
  </si>
  <si>
    <t>BZD</t>
  </si>
  <si>
    <t xml:space="preserve">Belize Dollar </t>
  </si>
  <si>
    <t xml:space="preserve">Canadian Dollar </t>
  </si>
  <si>
    <t>CDF</t>
  </si>
  <si>
    <t xml:space="preserve">Congo/Kinshasa Franc </t>
  </si>
  <si>
    <t xml:space="preserve">Swiss Franc </t>
  </si>
  <si>
    <t xml:space="preserve">Chilean Peso </t>
  </si>
  <si>
    <t xml:space="preserve">Chinese Yuan Renminbi </t>
  </si>
  <si>
    <t xml:space="preserve">Colombian Peso </t>
  </si>
  <si>
    <t>CRC</t>
  </si>
  <si>
    <t xml:space="preserve">Costa Rica Colon </t>
  </si>
  <si>
    <t>CUC</t>
  </si>
  <si>
    <t xml:space="preserve">Cuban Convertible Peso </t>
  </si>
  <si>
    <t>CUP</t>
  </si>
  <si>
    <t xml:space="preserve">Cuban Peso </t>
  </si>
  <si>
    <t>CVE</t>
  </si>
  <si>
    <t xml:space="preserve">Cape Verde Escudo </t>
  </si>
  <si>
    <t>CZK</t>
  </si>
  <si>
    <t xml:space="preserve">Czech Koruna </t>
  </si>
  <si>
    <t>DJF</t>
  </si>
  <si>
    <t xml:space="preserve">Djibouti Franc </t>
  </si>
  <si>
    <t xml:space="preserve">Danish Krone </t>
  </si>
  <si>
    <t>DOP</t>
  </si>
  <si>
    <t xml:space="preserve">Dominican Republic Peso </t>
  </si>
  <si>
    <t>DZD</t>
  </si>
  <si>
    <t xml:space="preserve">Algerian Dinar </t>
  </si>
  <si>
    <t xml:space="preserve">Estonian Kroon </t>
  </si>
  <si>
    <t>EGP</t>
  </si>
  <si>
    <t xml:space="preserve">Egyptian Pound </t>
  </si>
  <si>
    <t>ERN</t>
  </si>
  <si>
    <t xml:space="preserve">Eritrean Nakfa </t>
  </si>
  <si>
    <t>ETB</t>
  </si>
  <si>
    <t xml:space="preserve">Ethiopian Birr </t>
  </si>
  <si>
    <t xml:space="preserve">Euro </t>
  </si>
  <si>
    <t>FJD</t>
  </si>
  <si>
    <t xml:space="preserve">Fiji Dollar </t>
  </si>
  <si>
    <t>FKP</t>
  </si>
  <si>
    <t xml:space="preserve">Falkland Islands Pound </t>
  </si>
  <si>
    <t>GBP</t>
  </si>
  <si>
    <t xml:space="preserve">United Kingdom Pound </t>
  </si>
  <si>
    <t>GEL</t>
  </si>
  <si>
    <t xml:space="preserve">Georgian Lari </t>
  </si>
  <si>
    <t>GGP</t>
  </si>
  <si>
    <t xml:space="preserve">Guernsey Pound </t>
  </si>
  <si>
    <t>GHS</t>
  </si>
  <si>
    <t xml:space="preserve">Ghana Cedi </t>
  </si>
  <si>
    <t>GIP</t>
  </si>
  <si>
    <t xml:space="preserve">Gibraltar Pound </t>
  </si>
  <si>
    <t>GMD</t>
  </si>
  <si>
    <t xml:space="preserve">Gambia Dalasi </t>
  </si>
  <si>
    <t>GNF</t>
  </si>
  <si>
    <t xml:space="preserve">Guinea Franc </t>
  </si>
  <si>
    <t>GTQ</t>
  </si>
  <si>
    <t xml:space="preserve">Guatemalan Quetzal </t>
  </si>
  <si>
    <t>GYD</t>
  </si>
  <si>
    <t xml:space="preserve">Guyana Dollar </t>
  </si>
  <si>
    <t xml:space="preserve">Hong Kong Dollar </t>
  </si>
  <si>
    <t>HNL</t>
  </si>
  <si>
    <t xml:space="preserve">Honduras Lempira </t>
  </si>
  <si>
    <t xml:space="preserve">Croatian Kuna </t>
  </si>
  <si>
    <t>HTG</t>
  </si>
  <si>
    <t xml:space="preserve">Haiti Gourde </t>
  </si>
  <si>
    <t xml:space="preserve">Hungarian Forint </t>
  </si>
  <si>
    <t>IDR</t>
  </si>
  <si>
    <t xml:space="preserve">Indonesian Rupiah </t>
  </si>
  <si>
    <t xml:space="preserve">Israeli New Shekel </t>
  </si>
  <si>
    <t>IMP</t>
  </si>
  <si>
    <t xml:space="preserve">Isle of Man Pound </t>
  </si>
  <si>
    <t xml:space="preserve">Indian Rupee </t>
  </si>
  <si>
    <t>IQD</t>
  </si>
  <si>
    <t xml:space="preserve">Iraqi Dinar </t>
  </si>
  <si>
    <t xml:space="preserve">Iranain Rial </t>
  </si>
  <si>
    <t xml:space="preserve">Icelandic Krona </t>
  </si>
  <si>
    <t>JEP</t>
  </si>
  <si>
    <t xml:space="preserve">Jersey Pound </t>
  </si>
  <si>
    <t>JMD</t>
  </si>
  <si>
    <t xml:space="preserve">Jamaican Dollar </t>
  </si>
  <si>
    <t>JOD</t>
  </si>
  <si>
    <t xml:space="preserve">Jordanian Dinar </t>
  </si>
  <si>
    <t xml:space="preserve">Japanese Yen </t>
  </si>
  <si>
    <t>KES</t>
  </si>
  <si>
    <t xml:space="preserve">Kenyan Shilling </t>
  </si>
  <si>
    <t xml:space="preserve">Kyrgyzstan Som </t>
  </si>
  <si>
    <t>KHR</t>
  </si>
  <si>
    <t xml:space="preserve">Cambodian Riel </t>
  </si>
  <si>
    <t>KMF</t>
  </si>
  <si>
    <t xml:space="preserve">Comoros Franc </t>
  </si>
  <si>
    <t>KPW</t>
  </si>
  <si>
    <t xml:space="preserve">North Korean Won </t>
  </si>
  <si>
    <t xml:space="preserve">South Korean Won </t>
  </si>
  <si>
    <t xml:space="preserve">Kuwaiti Dinar </t>
  </si>
  <si>
    <t>KYD</t>
  </si>
  <si>
    <t xml:space="preserve">Cayman Islands Dollar </t>
  </si>
  <si>
    <t xml:space="preserve">Kazakhstani Tenge </t>
  </si>
  <si>
    <t>LAK</t>
  </si>
  <si>
    <t xml:space="preserve">Laotian Kip </t>
  </si>
  <si>
    <t>LBP</t>
  </si>
  <si>
    <t xml:space="preserve">Lebanese Pound </t>
  </si>
  <si>
    <t xml:space="preserve">Sri Lanka Rupee </t>
  </si>
  <si>
    <t>LRD</t>
  </si>
  <si>
    <t xml:space="preserve">Liberian Dollar </t>
  </si>
  <si>
    <t>LSL</t>
  </si>
  <si>
    <t xml:space="preserve">Lesotho Loti </t>
  </si>
  <si>
    <t xml:space="preserve">Lithuanian Litas </t>
  </si>
  <si>
    <t xml:space="preserve">Latvian Lat </t>
  </si>
  <si>
    <t xml:space="preserve">Libya, Dinar </t>
  </si>
  <si>
    <t xml:space="preserve">Moroccan Dirham </t>
  </si>
  <si>
    <t>MDL</t>
  </si>
  <si>
    <t xml:space="preserve">Moldovan Leu </t>
  </si>
  <si>
    <t xml:space="preserve">Madagascar Ariary </t>
  </si>
  <si>
    <t>MKD</t>
  </si>
  <si>
    <t xml:space="preserve">Macedonia, Denar </t>
  </si>
  <si>
    <t>Myanmar Kyat</t>
  </si>
  <si>
    <t>MNT</t>
  </si>
  <si>
    <t xml:space="preserve">Mongolian Tughrik </t>
  </si>
  <si>
    <t>MOP</t>
  </si>
  <si>
    <t xml:space="preserve">Macau Pataca </t>
  </si>
  <si>
    <t>MRO</t>
  </si>
  <si>
    <t xml:space="preserve">Mauritania Ouguiya </t>
  </si>
  <si>
    <t>Maltese Lira</t>
  </si>
  <si>
    <t xml:space="preserve">Mauritius Rupee </t>
  </si>
  <si>
    <t>MVR</t>
  </si>
  <si>
    <t xml:space="preserve">Maldives Rufiyaa </t>
  </si>
  <si>
    <t>MWK</t>
  </si>
  <si>
    <t xml:space="preserve">Malawi Kwacha </t>
  </si>
  <si>
    <t xml:space="preserve">Mexican Peso </t>
  </si>
  <si>
    <t xml:space="preserve">Malaysian Ringgit </t>
  </si>
  <si>
    <t>MZN</t>
  </si>
  <si>
    <t xml:space="preserve">Mozambique Metical </t>
  </si>
  <si>
    <t>NAD</t>
  </si>
  <si>
    <t xml:space="preserve">Namibia Dollar </t>
  </si>
  <si>
    <t>NGN</t>
  </si>
  <si>
    <t xml:space="preserve">Nigerian Naira </t>
  </si>
  <si>
    <t>NIO</t>
  </si>
  <si>
    <t xml:space="preserve">Nicaraguan Cordoba </t>
  </si>
  <si>
    <t xml:space="preserve">Norwegian Krone </t>
  </si>
  <si>
    <t>NPR</t>
  </si>
  <si>
    <t xml:space="preserve">Nepalese Rupee </t>
  </si>
  <si>
    <t xml:space="preserve">New Zealand Dollar </t>
  </si>
  <si>
    <t xml:space="preserve">Omani Rial </t>
  </si>
  <si>
    <t>PAB</t>
  </si>
  <si>
    <t xml:space="preserve">Panamanian Balboa </t>
  </si>
  <si>
    <t>PEN</t>
  </si>
  <si>
    <t xml:space="preserve">Peruvian Nuevo Sol </t>
  </si>
  <si>
    <t>PGK</t>
  </si>
  <si>
    <t xml:space="preserve">Papua New Guinea Kina </t>
  </si>
  <si>
    <t>PHP</t>
  </si>
  <si>
    <t xml:space="preserve">Philippine Peso </t>
  </si>
  <si>
    <t xml:space="preserve">Pakistani Rupee </t>
  </si>
  <si>
    <t>PLN</t>
  </si>
  <si>
    <t xml:space="preserve">Polish Zloty </t>
  </si>
  <si>
    <t>PYG</t>
  </si>
  <si>
    <t xml:space="preserve">Paraguay Guarani </t>
  </si>
  <si>
    <t xml:space="preserve">Qatar Riyal </t>
  </si>
  <si>
    <t xml:space="preserve">Romanian New Leu </t>
  </si>
  <si>
    <t>RSD</t>
  </si>
  <si>
    <t xml:space="preserve">Serbian Dinar </t>
  </si>
  <si>
    <t xml:space="preserve">Russian Ruble </t>
  </si>
  <si>
    <t>RWF</t>
  </si>
  <si>
    <t xml:space="preserve">Rwanda Franc </t>
  </si>
  <si>
    <t xml:space="preserve">Saudi Arabian Riyal </t>
  </si>
  <si>
    <t>SBD</t>
  </si>
  <si>
    <t xml:space="preserve">Solomon Islands Dollar </t>
  </si>
  <si>
    <t>SCR</t>
  </si>
  <si>
    <t xml:space="preserve">Seychelles Rupee </t>
  </si>
  <si>
    <t>SDG</t>
  </si>
  <si>
    <t xml:space="preserve">Sudanese Pound </t>
  </si>
  <si>
    <t xml:space="preserve">Swedish Krona </t>
  </si>
  <si>
    <t xml:space="preserve">Singapore Dollar </t>
  </si>
  <si>
    <t>SHP</t>
  </si>
  <si>
    <t xml:space="preserve">Saint Helena Pound </t>
  </si>
  <si>
    <t>SKK</t>
  </si>
  <si>
    <t xml:space="preserve">Slovakian Koruna </t>
  </si>
  <si>
    <t>SLL</t>
  </si>
  <si>
    <t xml:space="preserve">Sierra Leone Leone </t>
  </si>
  <si>
    <t>SOS</t>
  </si>
  <si>
    <t xml:space="preserve">Somalian Shilling </t>
  </si>
  <si>
    <t>SPL</t>
  </si>
  <si>
    <t xml:space="preserve">Seborga Luigino </t>
  </si>
  <si>
    <t>SRD</t>
  </si>
  <si>
    <t xml:space="preserve">Suriname Dollar </t>
  </si>
  <si>
    <t>STD</t>
  </si>
  <si>
    <t xml:space="preserve">São Tome and Principe Dobra </t>
  </si>
  <si>
    <t>SVC</t>
  </si>
  <si>
    <t xml:space="preserve">El Salvador Colon </t>
  </si>
  <si>
    <t>SYP</t>
  </si>
  <si>
    <t xml:space="preserve">Syrian Pound </t>
  </si>
  <si>
    <t>SZL</t>
  </si>
  <si>
    <t xml:space="preserve">Swaziland Lilangeni </t>
  </si>
  <si>
    <t xml:space="preserve">Thai Baht </t>
  </si>
  <si>
    <t>TJS</t>
  </si>
  <si>
    <t xml:space="preserve">Tajikistani Somoni </t>
  </si>
  <si>
    <t>TMM</t>
  </si>
  <si>
    <t xml:space="preserve">Turkmenistani Manat </t>
  </si>
  <si>
    <t>TMT</t>
  </si>
  <si>
    <t xml:space="preserve">Turkmenistani New Manat </t>
  </si>
  <si>
    <t>TND</t>
  </si>
  <si>
    <t xml:space="preserve">Tunisian Dinar </t>
  </si>
  <si>
    <t>TOP</t>
  </si>
  <si>
    <t xml:space="preserve">Tonga Pa'anga </t>
  </si>
  <si>
    <t xml:space="preserve">Turkish New Lira </t>
  </si>
  <si>
    <t xml:space="preserve">Trinidad and Tobago Dollar </t>
  </si>
  <si>
    <t>TVD</t>
  </si>
  <si>
    <t xml:space="preserve">Tuvalu Dollar </t>
  </si>
  <si>
    <t xml:space="preserve">Taiwanese New Dollar </t>
  </si>
  <si>
    <t>TZS</t>
  </si>
  <si>
    <t xml:space="preserve">Tanzanian Shilling </t>
  </si>
  <si>
    <t>UAH</t>
  </si>
  <si>
    <t xml:space="preserve">Ukrainian Hryvna </t>
  </si>
  <si>
    <t>UGX</t>
  </si>
  <si>
    <t xml:space="preserve">Ugandan Shilling </t>
  </si>
  <si>
    <t xml:space="preserve">United States Dollar </t>
  </si>
  <si>
    <t>UYU</t>
  </si>
  <si>
    <t xml:space="preserve">Uruguay Peso </t>
  </si>
  <si>
    <t>UZS</t>
  </si>
  <si>
    <t xml:space="preserve">Uzbekistani Som </t>
  </si>
  <si>
    <t xml:space="preserve">Venezuelan Bolivar Fuerte </t>
  </si>
  <si>
    <t>VND</t>
  </si>
  <si>
    <t xml:space="preserve">Vietnamese Dong </t>
  </si>
  <si>
    <t>VUV</t>
  </si>
  <si>
    <t xml:space="preserve">Vanuatu Vatu </t>
  </si>
  <si>
    <t>WST</t>
  </si>
  <si>
    <t xml:space="preserve">Samoan Tala </t>
  </si>
  <si>
    <t>XAF</t>
  </si>
  <si>
    <t xml:space="preserve">CFA Franc BEAC Communauté Financière Africaine </t>
  </si>
  <si>
    <t>XCD</t>
  </si>
  <si>
    <t xml:space="preserve">East Caribbean Dollar </t>
  </si>
  <si>
    <t>XOF</t>
  </si>
  <si>
    <t xml:space="preserve">CFA Franc BCAEO Communauté Financière Africaine </t>
  </si>
  <si>
    <t>XPF</t>
  </si>
  <si>
    <t xml:space="preserve">Comptoirs Français du Pacifique Franc </t>
  </si>
  <si>
    <t>YER</t>
  </si>
  <si>
    <t xml:space="preserve">Yemeni Rial </t>
  </si>
  <si>
    <t xml:space="preserve">South African Rand </t>
  </si>
  <si>
    <t>ZMK</t>
  </si>
  <si>
    <t xml:space="preserve">Zambian Kwacha </t>
  </si>
  <si>
    <t>ZWD</t>
  </si>
  <si>
    <t xml:space="preserve">Zimbabwe Dollar </t>
  </si>
  <si>
    <t>aga28</t>
  </si>
  <si>
    <t>C550</t>
  </si>
  <si>
    <t>C560</t>
  </si>
  <si>
    <t>E135</t>
  </si>
  <si>
    <t>text</t>
  </si>
  <si>
    <t>DSTschemes</t>
  </si>
  <si>
    <t>Cycle</t>
  </si>
  <si>
    <t>Len ft</t>
  </si>
  <si>
    <t>Op</t>
  </si>
  <si>
    <t>ORBI</t>
  </si>
  <si>
    <t>BAGHDAD-INTL</t>
  </si>
  <si>
    <t>SDA</t>
  </si>
  <si>
    <t>15/33</t>
  </si>
  <si>
    <t>N3315.7</t>
  </si>
  <si>
    <t>E04414.0</t>
  </si>
  <si>
    <t>4.0E</t>
  </si>
  <si>
    <t>ND</t>
  </si>
  <si>
    <t>ORBM</t>
  </si>
  <si>
    <t>MOSUL</t>
  </si>
  <si>
    <t>OSB</t>
  </si>
  <si>
    <t>N3618.3</t>
  </si>
  <si>
    <t>E04308.8</t>
  </si>
  <si>
    <t>4.6E</t>
  </si>
  <si>
    <t>ORER</t>
  </si>
  <si>
    <t>ERBIL INTL</t>
  </si>
  <si>
    <t>EBL</t>
  </si>
  <si>
    <t>N3614.3</t>
  </si>
  <si>
    <t>E04357.8</t>
  </si>
  <si>
    <t>ORMM</t>
  </si>
  <si>
    <t>BASRAH INTL</t>
  </si>
  <si>
    <t>BSR</t>
  </si>
  <si>
    <t>14/32</t>
  </si>
  <si>
    <t>N3032.9</t>
  </si>
  <si>
    <t>E04739.7</t>
  </si>
  <si>
    <t>3.3E</t>
  </si>
  <si>
    <t>ORSU</t>
  </si>
  <si>
    <t>SULAYMANIYAH</t>
  </si>
  <si>
    <t>SUL</t>
  </si>
  <si>
    <t>13/31</t>
  </si>
  <si>
    <t>N3533.7</t>
  </si>
  <si>
    <t>E04518.9</t>
  </si>
  <si>
    <t>4.4E</t>
  </si>
  <si>
    <t>End</t>
  </si>
  <si>
    <t>(see below)</t>
  </si>
  <si>
    <t>Europe, W Russia</t>
  </si>
  <si>
    <t>N2</t>
  </si>
  <si>
    <t>MY,C*,TX,MB,K*</t>
  </si>
  <si>
    <t>USA, Canada, Bermuda, Bahamas</t>
  </si>
  <si>
    <t>N3</t>
  </si>
  <si>
    <t>MU</t>
  </si>
  <si>
    <t>Cuba</t>
  </si>
  <si>
    <t>N4</t>
  </si>
  <si>
    <t>HE</t>
  </si>
  <si>
    <t>Egypt</t>
  </si>
  <si>
    <t>N5</t>
  </si>
  <si>
    <t>LV</t>
  </si>
  <si>
    <t>Palestine</t>
  </si>
  <si>
    <t>N6</t>
  </si>
  <si>
    <t>OI</t>
  </si>
  <si>
    <t>Iran</t>
  </si>
  <si>
    <t>N7</t>
  </si>
  <si>
    <t>LL</t>
  </si>
  <si>
    <t>Israel</t>
  </si>
  <si>
    <t>N8</t>
  </si>
  <si>
    <t>OJ</t>
  </si>
  <si>
    <t>Jordan</t>
  </si>
  <si>
    <t>N9</t>
  </si>
  <si>
    <t>MM</t>
  </si>
  <si>
    <t>Mexico</t>
  </si>
  <si>
    <t>NA</t>
  </si>
  <si>
    <t>GM,GS</t>
  </si>
  <si>
    <t>Morocco, W Sahara</t>
  </si>
  <si>
    <t>NB</t>
  </si>
  <si>
    <t>OP</t>
  </si>
  <si>
    <t>Pakistan</t>
  </si>
  <si>
    <t>NC</t>
  </si>
  <si>
    <t>OS</t>
  </si>
  <si>
    <t>Syria</t>
  </si>
  <si>
    <t>OR</t>
  </si>
  <si>
    <t>Iraq</t>
  </si>
  <si>
    <t>S1</t>
  </si>
  <si>
    <t>SA</t>
  </si>
  <si>
    <t>Argentina</t>
  </si>
  <si>
    <t>S2</t>
  </si>
  <si>
    <t>SB</t>
  </si>
  <si>
    <t>Brazil</t>
  </si>
  <si>
    <t>S3</t>
  </si>
  <si>
    <t>SC</t>
  </si>
  <si>
    <t>Chile</t>
  </si>
  <si>
    <t>S4</t>
  </si>
  <si>
    <t>SF</t>
  </si>
  <si>
    <t>Falklands</t>
  </si>
  <si>
    <t>S5</t>
  </si>
  <si>
    <t>SG</t>
  </si>
  <si>
    <t>Paraguay</t>
  </si>
  <si>
    <t>S6</t>
  </si>
  <si>
    <t>SU</t>
  </si>
  <si>
    <t>Uruguay</t>
  </si>
  <si>
    <t>S7</t>
  </si>
  <si>
    <t>FY</t>
  </si>
  <si>
    <t>Namibia</t>
  </si>
  <si>
    <t>S8</t>
  </si>
  <si>
    <t>NZ</t>
  </si>
  <si>
    <t>New Zealand</t>
  </si>
  <si>
    <t>(Y*)</t>
  </si>
  <si>
    <t>Australia: ACT,NSW,SA,TAS,VIC,Lord Howe Is.</t>
  </si>
  <si>
    <t>Australia: WA</t>
  </si>
  <si>
    <t>N1=</t>
  </si>
  <si>
    <t>BG,BK,DT,EB,ED,EE,EF,EG,EH,EI,EK,EL,EN,EP,ES,EV,EY,LA,LB,LC,LD,LE,LF,LG,LH,LI,LJ, LK,LM,LN,LO,LP,LQ,LR,LS,LT,LU,LW,LY,LZ,OL,UA,UB,UD,UE,UG,UK,UM,UT</t>
  </si>
  <si>
    <t xml:space="preserve">     Brunei dollar</t>
  </si>
  <si>
    <t xml:space="preserve">     Kazakhstani Tenge</t>
  </si>
  <si>
    <t xml:space="preserve">     Kuwaiti Dinar</t>
  </si>
  <si>
    <t xml:space="preserve">     Mauritius Rupee</t>
  </si>
  <si>
    <t xml:space="preserve">     Nepalese Rupee</t>
  </si>
  <si>
    <t>ratesUKL_23</t>
  </si>
  <si>
    <t>Remote Server Details</t>
  </si>
  <si>
    <t>Local Details</t>
  </si>
  <si>
    <t>c:\temp</t>
  </si>
  <si>
    <t>cmdFileName:</t>
  </si>
  <si>
    <t>c:\temp\ftpcmd.txt</t>
  </si>
  <si>
    <t>dataFileName:</t>
  </si>
  <si>
    <t>c:\temp\ftpdata.txt</t>
  </si>
  <si>
    <t>txtFileList</t>
  </si>
  <si>
    <t>close</t>
  </si>
  <si>
    <t>quit</t>
  </si>
  <si>
    <t>scottmorgan1-2730667</t>
  </si>
  <si>
    <t>grimmdoo.co.uk</t>
  </si>
  <si>
    <t>czechM8</t>
  </si>
  <si>
    <t xml:space="preserve">shellProgID: </t>
  </si>
  <si>
    <t xml:space="preserve">previous: </t>
  </si>
  <si>
    <t>EGNM</t>
  </si>
  <si>
    <t>MAD</t>
  </si>
  <si>
    <t>MGA</t>
  </si>
  <si>
    <t xml:space="preserve">     American Dollar</t>
  </si>
  <si>
    <t>USD</t>
  </si>
  <si>
    <t xml:space="preserve">     Argentine Peso</t>
  </si>
  <si>
    <t>ARS</t>
  </si>
  <si>
    <t xml:space="preserve">     Australian Dollar</t>
  </si>
  <si>
    <t>AUD</t>
  </si>
  <si>
    <t>BWP</t>
  </si>
  <si>
    <t xml:space="preserve">     Brazilian Real</t>
  </si>
  <si>
    <t>BRL</t>
  </si>
  <si>
    <t>BND</t>
  </si>
  <si>
    <t xml:space="preserve">     Bulgarian Lev</t>
  </si>
  <si>
    <t>BGN</t>
  </si>
  <si>
    <t xml:space="preserve">     Canadian Dollar</t>
  </si>
  <si>
    <t>CAD</t>
  </si>
  <si>
    <t xml:space="preserve">     Chilean Peso</t>
  </si>
  <si>
    <t>CLP</t>
  </si>
  <si>
    <t xml:space="preserve">     Chinese Yuan</t>
  </si>
  <si>
    <t>CNY</t>
  </si>
  <si>
    <t xml:space="preserve">     Colombian Peso</t>
  </si>
  <si>
    <t>COP</t>
  </si>
  <si>
    <t xml:space="preserve">     Croatian Kuna</t>
  </si>
  <si>
    <t>HRK</t>
  </si>
  <si>
    <t xml:space="preserve">     Danish Krone</t>
  </si>
  <si>
    <t>DKK</t>
  </si>
  <si>
    <t xml:space="preserve">     Estonian Kroon</t>
  </si>
  <si>
    <t>EEK</t>
  </si>
  <si>
    <t xml:space="preserve">     Euro</t>
  </si>
  <si>
    <t>EUR</t>
  </si>
  <si>
    <t xml:space="preserve">     Hong Kong Dollar</t>
  </si>
  <si>
    <t>HKD</t>
  </si>
  <si>
    <t xml:space="preserve">     Hungarian Forint</t>
  </si>
  <si>
    <t>HUF</t>
  </si>
  <si>
    <t xml:space="preserve">     Iceland Krona</t>
  </si>
  <si>
    <t>ISK</t>
  </si>
  <si>
    <t>ALL</t>
  </si>
  <si>
    <t>EHAM</t>
  </si>
  <si>
    <t>ANG</t>
  </si>
  <si>
    <t>UTC</t>
  </si>
  <si>
    <t>ICAO</t>
  </si>
  <si>
    <t>IATA</t>
  </si>
  <si>
    <t>MMK</t>
  </si>
  <si>
    <t>BHD</t>
  </si>
  <si>
    <t>EGBB</t>
  </si>
  <si>
    <t>Notes</t>
  </si>
  <si>
    <t>No</t>
  </si>
  <si>
    <t>GLO</t>
  </si>
  <si>
    <t xml:space="preserve">     Indian Rupee</t>
  </si>
  <si>
    <t>INR</t>
  </si>
  <si>
    <t>IRR</t>
  </si>
  <si>
    <t xml:space="preserve">     Israeli New Shekel</t>
  </si>
  <si>
    <t>ILS</t>
  </si>
  <si>
    <t xml:space="preserve">     Japanese Yen</t>
  </si>
  <si>
    <t>JPY</t>
  </si>
  <si>
    <t>KZT</t>
  </si>
  <si>
    <t>KWD</t>
  </si>
  <si>
    <t xml:space="preserve">     Latvian Lat</t>
  </si>
  <si>
    <t>LVL</t>
  </si>
  <si>
    <t xml:space="preserve">     Libyan Dinar</t>
  </si>
  <si>
    <t>LYD</t>
  </si>
  <si>
    <t xml:space="preserve">     Lithuanian Litas</t>
  </si>
  <si>
    <t>LTL</t>
  </si>
  <si>
    <t xml:space="preserve">     Malaysian Ringgit</t>
  </si>
  <si>
    <t>MYR</t>
  </si>
  <si>
    <t xml:space="preserve">     Maltese Lira</t>
  </si>
  <si>
    <t>MTL</t>
  </si>
  <si>
    <t>MUR</t>
  </si>
  <si>
    <t xml:space="preserve">     Mexican Peso</t>
  </si>
  <si>
    <t>MXN</t>
  </si>
  <si>
    <t xml:space="preserve">     New Zealand Dollar</t>
  </si>
  <si>
    <t>NZD</t>
  </si>
  <si>
    <t>DSTschemes_7</t>
  </si>
  <si>
    <t>KGS</t>
  </si>
  <si>
    <t xml:space="preserve">     Norwegian Kroner</t>
  </si>
  <si>
    <t>NOK</t>
  </si>
  <si>
    <t xml:space="preserve">     Omani Rial</t>
  </si>
  <si>
    <t>OMR</t>
  </si>
  <si>
    <t xml:space="preserve">     Pakistan Rupee</t>
  </si>
  <si>
    <t>PKR</t>
  </si>
  <si>
    <t xml:space="preserve">     Qatari Rial</t>
  </si>
  <si>
    <t>QAR</t>
  </si>
  <si>
    <t xml:space="preserve">     Romanian Leu</t>
  </si>
  <si>
    <t>RON</t>
  </si>
  <si>
    <t xml:space="preserve">     Russian Ruble</t>
  </si>
  <si>
    <t>RUB</t>
  </si>
  <si>
    <t xml:space="preserve">     Saudi Riyal</t>
  </si>
  <si>
    <t>SAR</t>
  </si>
  <si>
    <t xml:space="preserve">     Singapore Dollar</t>
  </si>
  <si>
    <t>SGD</t>
  </si>
  <si>
    <t xml:space="preserve">     South African Rand</t>
  </si>
  <si>
    <t>ZAR</t>
  </si>
  <si>
    <t xml:space="preserve">     South Korean Won</t>
  </si>
  <si>
    <t>KRW</t>
  </si>
  <si>
    <t xml:space="preserve">     Sri Lanka Rupee</t>
  </si>
  <si>
    <t>LKR</t>
  </si>
  <si>
    <t xml:space="preserve">     Swedish Krona</t>
  </si>
  <si>
    <t>SEK</t>
  </si>
  <si>
    <t xml:space="preserve">     Swiss Franc</t>
  </si>
  <si>
    <t>CHF</t>
  </si>
  <si>
    <t xml:space="preserve">     Taiwan Dollar</t>
  </si>
  <si>
    <t>TWD</t>
  </si>
  <si>
    <t xml:space="preserve">     Thai Baht</t>
  </si>
  <si>
    <t>THB</t>
  </si>
  <si>
    <t xml:space="preserve">     Trinidad/Tobago Dollar</t>
  </si>
  <si>
    <t>TTD</t>
  </si>
  <si>
    <t xml:space="preserve">     Turkish Lira</t>
  </si>
  <si>
    <t>TRY</t>
  </si>
  <si>
    <t xml:space="preserve">     Venezuelan Bolivar</t>
  </si>
  <si>
    <t>VEF</t>
  </si>
  <si>
    <t>http://www.x-rates.com/cgi-bin/cgicalc.cgi?value=1&amp;base=GBP</t>
  </si>
  <si>
    <t>ratesUKL</t>
  </si>
  <si>
    <t>Previous</t>
  </si>
  <si>
    <t>Change</t>
  </si>
  <si>
    <t>20090408G-TAXI</t>
  </si>
  <si>
    <t>Location</t>
  </si>
  <si>
    <t>ON</t>
  </si>
  <si>
    <t>Sp off</t>
  </si>
  <si>
    <t>Sp On</t>
  </si>
  <si>
    <t>end</t>
  </si>
  <si>
    <t>OFF</t>
  </si>
  <si>
    <t>hiddenSheets</t>
  </si>
  <si>
    <t>C:\Documents and Settings\David Scott-Morgan\My Documents\techlog\FDPdata.htm</t>
  </si>
  <si>
    <t xml:space="preserve">shellWin: </t>
  </si>
  <si>
    <t>put FDPdata.htm</t>
  </si>
  <si>
    <t>www.grimmdoo.co.uk/users/mga/FDPdata.htm</t>
  </si>
  <si>
    <t>cd "/public_html/users/mga"</t>
  </si>
  <si>
    <t>put "C:\Documents and Settings\David Scott-Morgan\My Documents\techlog\FDPdata.htm"</t>
  </si>
  <si>
    <t>tempFolder:</t>
  </si>
  <si>
    <t>webAddress:</t>
  </si>
  <si>
    <t>Local Target:</t>
  </si>
  <si>
    <t>/public_html/users/mga</t>
  </si>
  <si>
    <t xml:space="preserve">webAddress: </t>
  </si>
  <si>
    <t xml:space="preserve">ftp address: </t>
  </si>
  <si>
    <t xml:space="preserve">user: </t>
  </si>
  <si>
    <t xml:space="preserve">passWord: </t>
  </si>
  <si>
    <t xml:space="preserve">remoteFolder: </t>
  </si>
  <si>
    <t xml:space="preserve">localFolder: </t>
  </si>
  <si>
    <t>fileName</t>
  </si>
  <si>
    <t>FTPdata.htm</t>
  </si>
  <si>
    <t>WABB</t>
  </si>
  <si>
    <t>BIAK</t>
  </si>
  <si>
    <t>BIK</t>
  </si>
  <si>
    <t>S0111.4</t>
  </si>
  <si>
    <t>E13606.5</t>
  </si>
  <si>
    <t>WABI</t>
  </si>
  <si>
    <t>NABIRE</t>
  </si>
  <si>
    <t>NBX</t>
  </si>
  <si>
    <t>16/34</t>
  </si>
  <si>
    <t>S0322.1</t>
  </si>
  <si>
    <t>E13529.8</t>
  </si>
  <si>
    <t>3.5E</t>
  </si>
  <si>
    <t>WADA</t>
  </si>
  <si>
    <t>MATARAM SELAPARANG</t>
  </si>
  <si>
    <t>AMI</t>
  </si>
  <si>
    <t>S0833.6</t>
  </si>
  <si>
    <t>E11605.7</t>
  </si>
  <si>
    <t>0.1W</t>
  </si>
  <si>
    <t>WADD</t>
  </si>
  <si>
    <t>BALI Intl</t>
  </si>
  <si>
    <t>DPS</t>
  </si>
  <si>
    <t>S0844.9</t>
  </si>
  <si>
    <t>E11510.0</t>
  </si>
  <si>
    <t>0.3W</t>
  </si>
  <si>
    <t>BALI</t>
  </si>
  <si>
    <t>WAJJ</t>
  </si>
  <si>
    <t>JAYAPURA SENTANI</t>
  </si>
  <si>
    <t>DJJ</t>
  </si>
  <si>
    <t>S0234.6</t>
  </si>
  <si>
    <t>E14031.0</t>
  </si>
  <si>
    <t>4.5E</t>
  </si>
  <si>
    <t>WAJW</t>
  </si>
  <si>
    <t>WAMENA</t>
  </si>
  <si>
    <t>WMX</t>
  </si>
  <si>
    <t>S0406.2</t>
  </si>
  <si>
    <t>E13857.4</t>
  </si>
  <si>
    <t>WAKK</t>
  </si>
  <si>
    <t>MERAUKE / MOPAH</t>
  </si>
  <si>
    <t>MKQ</t>
  </si>
  <si>
    <t>S0831.2</t>
  </si>
  <si>
    <t>E14025.1</t>
  </si>
  <si>
    <t>5.3E</t>
  </si>
  <si>
    <t>WAMM</t>
  </si>
  <si>
    <t>MANADO / SAM RATULANG</t>
  </si>
  <si>
    <t>MDC</t>
  </si>
  <si>
    <t>18/36</t>
  </si>
  <si>
    <t>N0132.8</t>
  </si>
  <si>
    <t>E12455.5</t>
  </si>
  <si>
    <t>0.8E</t>
  </si>
  <si>
    <t>WAPP</t>
  </si>
  <si>
    <t>AMBON PATTIMURA</t>
  </si>
  <si>
    <t>AMQ</t>
  </si>
  <si>
    <t>S0342.6</t>
  </si>
  <si>
    <t>E12805.4</t>
  </si>
  <si>
    <t>2.1E</t>
  </si>
  <si>
    <t>WARR</t>
  </si>
  <si>
    <t>SURABAYA / Juanda Intl</t>
  </si>
  <si>
    <t>SUB</t>
  </si>
  <si>
    <t>S0722.8</t>
  </si>
  <si>
    <t>E11247.2</t>
  </si>
  <si>
    <t>0.9W</t>
  </si>
  <si>
    <t>WRSJ to WARR in 2004</t>
  </si>
  <si>
    <t>WASK</t>
  </si>
  <si>
    <t>KAIMANA</t>
  </si>
  <si>
    <t>KNG</t>
  </si>
  <si>
    <t>S0338.6</t>
  </si>
  <si>
    <t>E13341.7</t>
  </si>
  <si>
    <t>3.2E</t>
  </si>
  <si>
    <t>WASS</t>
  </si>
  <si>
    <t>SORONG JEFMAN</t>
  </si>
  <si>
    <t>SOQ</t>
  </si>
  <si>
    <t>S0055.6</t>
  </si>
  <si>
    <t>E13107.2</t>
  </si>
  <si>
    <t>2.3E</t>
  </si>
  <si>
    <t>WBGB</t>
  </si>
  <si>
    <t>BINTULU</t>
  </si>
  <si>
    <t>BTU</t>
  </si>
  <si>
    <t>17/35</t>
  </si>
  <si>
    <t>N0307.4</t>
  </si>
  <si>
    <t>E11301.2</t>
  </si>
  <si>
    <t>1.2W</t>
  </si>
  <si>
    <t>WBGG</t>
  </si>
  <si>
    <t>KUCHING</t>
  </si>
  <si>
    <t>KCH</t>
  </si>
  <si>
    <t>N0129.1</t>
  </si>
  <si>
    <t>E11020.8</t>
  </si>
  <si>
    <t>1.5W</t>
  </si>
  <si>
    <t>WBGR</t>
  </si>
  <si>
    <t>MIRI</t>
  </si>
  <si>
    <t>MYY</t>
  </si>
  <si>
    <t>N0419.4</t>
  </si>
  <si>
    <t>E11359.2</t>
  </si>
  <si>
    <t>WBGS</t>
  </si>
  <si>
    <t>SIBU</t>
  </si>
  <si>
    <t>SBW</t>
  </si>
  <si>
    <t>N0215.7</t>
  </si>
  <si>
    <t>E11159.1</t>
  </si>
  <si>
    <t>1.3W</t>
  </si>
  <si>
    <t>WBKK</t>
  </si>
  <si>
    <t>KOTA KINABALU</t>
  </si>
  <si>
    <t>BKI</t>
  </si>
  <si>
    <t>N0556.3</t>
  </si>
  <si>
    <t>E11603.1</t>
  </si>
  <si>
    <t>1.1W</t>
  </si>
  <si>
    <t>WBKL</t>
  </si>
  <si>
    <t>LABUAN</t>
  </si>
  <si>
    <t>LBU</t>
  </si>
  <si>
    <t>N0518.0</t>
  </si>
  <si>
    <t>E11515.0</t>
  </si>
  <si>
    <t>WBKS</t>
  </si>
  <si>
    <t>SANDAKAN</t>
  </si>
  <si>
    <t>SDK</t>
  </si>
  <si>
    <t>N0554.1</t>
  </si>
  <si>
    <t>E11803.6</t>
  </si>
  <si>
    <t>WBKW</t>
  </si>
  <si>
    <t>TAWAU</t>
  </si>
  <si>
    <t>TWU</t>
  </si>
  <si>
    <t>N0418.8</t>
  </si>
  <si>
    <t>E11807.3</t>
  </si>
  <si>
    <t>0.7W</t>
  </si>
  <si>
    <t>WBSB</t>
  </si>
  <si>
    <t>BRUNEI INTL</t>
  </si>
  <si>
    <t>BWN</t>
  </si>
  <si>
    <t>N0456.7</t>
  </si>
  <si>
    <t>E11455.7</t>
  </si>
  <si>
    <t>WIBB</t>
  </si>
  <si>
    <t>PEKANBARU/SULTAN SYARIF</t>
  </si>
  <si>
    <t>PKU</t>
  </si>
  <si>
    <t>N0027.7</t>
  </si>
  <si>
    <t>E10126.7</t>
  </si>
  <si>
    <t>2.8W</t>
  </si>
  <si>
    <t>WIDD</t>
  </si>
  <si>
    <t>BATTAM HANG NADIM</t>
  </si>
  <si>
    <t>BTH</t>
  </si>
  <si>
    <t>N0107.3</t>
  </si>
  <si>
    <t>E10407.1</t>
  </si>
  <si>
    <t>2.4W</t>
  </si>
  <si>
    <t>WIDN</t>
  </si>
  <si>
    <t>TANJUNG PINANG</t>
  </si>
  <si>
    <t>TNJ</t>
  </si>
  <si>
    <t>N0055.2</t>
  </si>
  <si>
    <t>E10431.8</t>
  </si>
  <si>
    <t>2.3W</t>
  </si>
  <si>
    <t>WIHH</t>
  </si>
  <si>
    <t>JAKARTA-HALIM</t>
  </si>
  <si>
    <t>HLP</t>
  </si>
  <si>
    <t>S0616.0</t>
  </si>
  <si>
    <t>E10653.4</t>
  </si>
  <si>
    <t>Jakarta - Halim Perdanakusuma Intl Airport</t>
  </si>
  <si>
    <t>WIII</t>
  </si>
  <si>
    <t>JAKARTA-SOEKARNO H</t>
  </si>
  <si>
    <t>CGK</t>
  </si>
  <si>
    <t>S0607.5</t>
  </si>
  <si>
    <t>E10639.4</t>
  </si>
  <si>
    <t>WIMG</t>
  </si>
  <si>
    <t>PADANG TABING</t>
  </si>
  <si>
    <t>PDG</t>
  </si>
  <si>
    <t>S0052.5</t>
  </si>
  <si>
    <t>E10021.1</t>
  </si>
  <si>
    <t>WIMM</t>
  </si>
  <si>
    <t>MEDAN</t>
  </si>
  <si>
    <t>MES</t>
  </si>
  <si>
    <t>N0333.5</t>
  </si>
  <si>
    <t>E09840.4</t>
  </si>
  <si>
    <t>2.9W</t>
  </si>
  <si>
    <t>WIOO</t>
  </si>
  <si>
    <t>PONTIANAK SUPADIO</t>
  </si>
  <si>
    <t>PNK</t>
  </si>
  <si>
    <t>S0009.1</t>
  </si>
  <si>
    <t>E10924.2</t>
  </si>
  <si>
    <t>1.6W</t>
  </si>
  <si>
    <t>WIPP</t>
  </si>
  <si>
    <t>PALEMBANG</t>
  </si>
  <si>
    <t>PLM</t>
  </si>
  <si>
    <t>S0253.9</t>
  </si>
  <si>
    <t>E10442.0</t>
  </si>
  <si>
    <t>2.6W</t>
  </si>
  <si>
    <t>WIPT</t>
  </si>
  <si>
    <t>PADANG MINANGKABAU</t>
  </si>
  <si>
    <t>S0047.2</t>
  </si>
  <si>
    <t>E10016.9</t>
  </si>
  <si>
    <t>WMKA</t>
  </si>
  <si>
    <t>ALOR STAR</t>
  </si>
  <si>
    <t>AOR</t>
  </si>
  <si>
    <t>N0611.4</t>
  </si>
  <si>
    <t>E10023.9</t>
  </si>
  <si>
    <t>2.7W</t>
  </si>
  <si>
    <t>WMKC</t>
  </si>
  <si>
    <t>KOTA BHARU</t>
  </si>
  <si>
    <t>KBR</t>
  </si>
  <si>
    <t>N0610.0</t>
  </si>
  <si>
    <t>E10217.6</t>
  </si>
  <si>
    <t>2.5W</t>
  </si>
  <si>
    <t>WMKD</t>
  </si>
  <si>
    <t>KUANTAN</t>
  </si>
  <si>
    <t>KUA</t>
  </si>
  <si>
    <t>N0346.5</t>
  </si>
  <si>
    <t>E10312.5</t>
  </si>
  <si>
    <t>WMKI</t>
  </si>
  <si>
    <t>IPOH</t>
  </si>
  <si>
    <t>IPH</t>
  </si>
  <si>
    <t>N0434.1</t>
  </si>
  <si>
    <t>E10105.5</t>
  </si>
  <si>
    <t>WMKJ</t>
  </si>
  <si>
    <t>JOHOR BAHRU</t>
  </si>
  <si>
    <t>JHB</t>
  </si>
  <si>
    <t>N0138.5</t>
  </si>
  <si>
    <t>E10340.1</t>
  </si>
  <si>
    <t>WMKK</t>
  </si>
  <si>
    <t>KUALA LUMPUR/SEPANG</t>
  </si>
  <si>
    <t>KUL</t>
  </si>
  <si>
    <t>N0244.8</t>
  </si>
  <si>
    <t>E10142.6</t>
  </si>
  <si>
    <t>WMKM</t>
  </si>
  <si>
    <t>MALACCA</t>
  </si>
  <si>
    <t>MKZ</t>
  </si>
  <si>
    <t>N0216.0</t>
  </si>
  <si>
    <t>E10215.1</t>
  </si>
  <si>
    <t>WMKN</t>
  </si>
  <si>
    <t>KUALA TRENGGANU</t>
  </si>
  <si>
    <t>TGG</t>
  </si>
  <si>
    <t>N0523.0</t>
  </si>
  <si>
    <t>E10306.2</t>
  </si>
  <si>
    <t>WMKP</t>
  </si>
  <si>
    <t>PENANG</t>
  </si>
  <si>
    <t>N0517.8</t>
  </si>
  <si>
    <t>E10016.6</t>
  </si>
  <si>
    <t>WMSA</t>
  </si>
  <si>
    <t>SUBANG ABDUL AZIZ SHAH</t>
  </si>
  <si>
    <t>SZB</t>
  </si>
  <si>
    <t>N0307.8</t>
  </si>
  <si>
    <t>E10133.0</t>
  </si>
  <si>
    <t>WPDL</t>
  </si>
  <si>
    <t>DILI/PRESIDENTE NICOLAU</t>
  </si>
  <si>
    <t>DIL</t>
  </si>
  <si>
    <t>S0832.8</t>
  </si>
  <si>
    <t>E12531.5</t>
  </si>
  <si>
    <t>2.2E</t>
  </si>
  <si>
    <t>WPEC</t>
  </si>
  <si>
    <t>BAUCAU CAKUNG</t>
  </si>
  <si>
    <t>NCH</t>
  </si>
  <si>
    <t>S0829.1</t>
  </si>
  <si>
    <t>E12624.0</t>
  </si>
  <si>
    <t>2.4E</t>
  </si>
  <si>
    <t>WRLL</t>
  </si>
  <si>
    <t>BALIKPAPAN-SEPINGGAN</t>
  </si>
  <si>
    <t>BPN</t>
  </si>
  <si>
    <t>S0116.1</t>
  </si>
  <si>
    <t>E11653.7</t>
  </si>
  <si>
    <t>Balikpapan - Sepinggan</t>
  </si>
  <si>
    <t>WSSL</t>
  </si>
  <si>
    <t>SINGAPORE SELETAR</t>
  </si>
  <si>
    <t>XSP</t>
  </si>
  <si>
    <t>N0125.0</t>
  </si>
  <si>
    <t>E10352.0</t>
  </si>
  <si>
    <t>WSSS</t>
  </si>
  <si>
    <t>SINGAPORE INTL</t>
  </si>
  <si>
    <t>SIN</t>
  </si>
  <si>
    <t>N0121.0</t>
  </si>
  <si>
    <t>E10359.7</t>
  </si>
  <si>
    <t>YSCB</t>
  </si>
  <si>
    <t>CANBERRA</t>
  </si>
  <si>
    <t>CBR</t>
  </si>
  <si>
    <t>S3518.4</t>
  </si>
  <si>
    <t>E14911.5</t>
  </si>
  <si>
    <t>12.3E</t>
  </si>
  <si>
    <t>ACT</t>
  </si>
  <si>
    <t>G</t>
  </si>
  <si>
    <t>YARM</t>
  </si>
  <si>
    <t>ARMIDALE</t>
  </si>
  <si>
    <t>ARM</t>
  </si>
  <si>
    <t>S3031.6</t>
  </si>
  <si>
    <t>E15137.0</t>
  </si>
  <si>
    <t>11.5E</t>
  </si>
  <si>
    <t>NSW</t>
  </si>
  <si>
    <t>YBCG</t>
  </si>
  <si>
    <t>GOLD COAST/COOLANGATTA</t>
  </si>
  <si>
    <t>OOL</t>
  </si>
  <si>
    <t>S2809.9</t>
  </si>
  <si>
    <t>E15330.4</t>
  </si>
  <si>
    <t>11.4E</t>
  </si>
  <si>
    <t>YBHI</t>
  </si>
  <si>
    <t>BROKEN HILL</t>
  </si>
  <si>
    <t>BHQ</t>
  </si>
  <si>
    <t>S3200.3</t>
  </si>
  <si>
    <t>E14128.3</t>
  </si>
  <si>
    <t>8.6E</t>
  </si>
  <si>
    <t>YBNA</t>
  </si>
  <si>
    <t>BALLINA</t>
  </si>
  <si>
    <t>BNK</t>
  </si>
  <si>
    <t>S2850.0</t>
  </si>
  <si>
    <t>E15333.7</t>
  </si>
  <si>
    <t>11.6E</t>
  </si>
  <si>
    <t>YBTH</t>
  </si>
  <si>
    <t>BATHURST</t>
  </si>
  <si>
    <t>BHS</t>
  </si>
  <si>
    <t>S3324.5</t>
  </si>
  <si>
    <t>E14939.2</t>
  </si>
  <si>
    <t>11.8E</t>
  </si>
  <si>
    <t>YCBB</t>
  </si>
  <si>
    <t>COONABARABRAN</t>
  </si>
  <si>
    <t>COJ</t>
  </si>
  <si>
    <t>S3119.9</t>
  </si>
  <si>
    <t>E14916.0</t>
  </si>
  <si>
    <t>11.0E</t>
  </si>
  <si>
    <t>YCWR</t>
  </si>
  <si>
    <t>COWRA</t>
  </si>
  <si>
    <t>CWT</t>
  </si>
  <si>
    <t>S3350.7</t>
  </si>
  <si>
    <t>E14838.9</t>
  </si>
  <si>
    <t>YGDH</t>
  </si>
  <si>
    <t>GUNNEDAH</t>
  </si>
  <si>
    <t>GUH</t>
  </si>
  <si>
    <t>S3057.5</t>
  </si>
  <si>
    <t>E15014.9</t>
  </si>
  <si>
    <t>11.2E</t>
  </si>
  <si>
    <t>YGFN</t>
  </si>
  <si>
    <t>GRAFTON</t>
  </si>
  <si>
    <t>GFN</t>
  </si>
  <si>
    <t>S2945.3</t>
  </si>
  <si>
    <t>E15301.9</t>
  </si>
  <si>
    <t>YGLI</t>
  </si>
  <si>
    <t>GLEN INNES</t>
  </si>
  <si>
    <t>GLI</t>
  </si>
  <si>
    <t>S2940.5</t>
  </si>
  <si>
    <t>E15141.3</t>
  </si>
  <si>
    <t>YGTH</t>
  </si>
  <si>
    <t>GRIFFITH</t>
  </si>
  <si>
    <t>GFF</t>
  </si>
  <si>
    <t>S3415.2</t>
  </si>
  <si>
    <t>E14603.7</t>
  </si>
  <si>
    <t>10.7E</t>
  </si>
  <si>
    <t>YHAY</t>
  </si>
  <si>
    <t>HAY</t>
  </si>
  <si>
    <t>HXX</t>
  </si>
  <si>
    <t>S3431.8</t>
  </si>
  <si>
    <t>E14449.8</t>
  </si>
  <si>
    <t>10.3E</t>
  </si>
  <si>
    <t>YIVL</t>
  </si>
  <si>
    <t>INVERELL</t>
  </si>
  <si>
    <t>IVR</t>
  </si>
  <si>
    <t>S2953.4</t>
  </si>
  <si>
    <t>E15108.6</t>
  </si>
  <si>
    <t>11.1E</t>
  </si>
  <si>
    <t>YKMP</t>
  </si>
  <si>
    <t>KEMPSEY</t>
  </si>
  <si>
    <t>KPS</t>
  </si>
  <si>
    <t>S3104.3</t>
  </si>
  <si>
    <t>E15246.0</t>
  </si>
  <si>
    <t>12.0E</t>
  </si>
  <si>
    <t>YLIS</t>
  </si>
  <si>
    <t>LISMORE</t>
  </si>
  <si>
    <t>LSY</t>
  </si>
  <si>
    <t>S2849.8</t>
  </si>
  <si>
    <t>E15315.5</t>
  </si>
  <si>
    <t>YMAY</t>
  </si>
  <si>
    <t>ALBURY</t>
  </si>
  <si>
    <t>ABX</t>
  </si>
  <si>
    <t>S3604.0</t>
  </si>
  <si>
    <t>E14657.6</t>
  </si>
  <si>
    <t>YMDG</t>
  </si>
  <si>
    <t>MUDGEE</t>
  </si>
  <si>
    <t>DGE</t>
  </si>
  <si>
    <t>S3233.7</t>
  </si>
  <si>
    <t>E14936.6</t>
  </si>
  <si>
    <t>YMER</t>
  </si>
  <si>
    <t>MERIMBULA</t>
  </si>
  <si>
    <t>MIM</t>
  </si>
  <si>
    <t>S3654.4</t>
  </si>
  <si>
    <t>E14954.1</t>
  </si>
  <si>
    <t>13.1E</t>
  </si>
  <si>
    <t>YMOR</t>
  </si>
  <si>
    <t>MOREE</t>
  </si>
  <si>
    <t>MRZ</t>
  </si>
  <si>
    <t>S2929.9</t>
  </si>
  <si>
    <t>E14950.6</t>
  </si>
  <si>
    <t>YMRY</t>
  </si>
  <si>
    <t>MORUYA</t>
  </si>
  <si>
    <t>MYA</t>
  </si>
  <si>
    <t>S3553.9</t>
  </si>
  <si>
    <t>E15008.7</t>
  </si>
  <si>
    <t>12.9E</t>
  </si>
  <si>
    <t>YNBR</t>
  </si>
  <si>
    <t>NARRABRI</t>
  </si>
  <si>
    <t>NAA</t>
  </si>
  <si>
    <t>S3019.0</t>
  </si>
  <si>
    <t>E14949.7</t>
  </si>
  <si>
    <t>10.9E</t>
  </si>
  <si>
    <t>YPKS</t>
  </si>
  <si>
    <t>PARKES</t>
  </si>
  <si>
    <t>PKE</t>
  </si>
  <si>
    <t>S3307.8</t>
  </si>
  <si>
    <t>E14814.2</t>
  </si>
  <si>
    <t>YPMQ</t>
  </si>
  <si>
    <t>PORT MACQUARIE</t>
  </si>
  <si>
    <t>PQQ</t>
  </si>
  <si>
    <t>S3126.1</t>
  </si>
  <si>
    <t>E15252.0</t>
  </si>
  <si>
    <t>12.2E</t>
  </si>
  <si>
    <t>YQDI</t>
  </si>
  <si>
    <t>QUIRINDI</t>
  </si>
  <si>
    <t>UIR</t>
  </si>
  <si>
    <t>S3129.9</t>
  </si>
  <si>
    <t>E15031.2</t>
  </si>
  <si>
    <t>YSBK</t>
  </si>
  <si>
    <t>SYDNEY BANKSTOWN</t>
  </si>
  <si>
    <t>BWU</t>
  </si>
  <si>
    <t>S3355.4</t>
  </si>
  <si>
    <t>E15059.4</t>
  </si>
  <si>
    <t>12.5E</t>
  </si>
  <si>
    <t>Bankstown Airport, Australia</t>
  </si>
  <si>
    <t>YSCN</t>
  </si>
  <si>
    <t>CAMDEN</t>
  </si>
  <si>
    <t>CDU</t>
  </si>
  <si>
    <t>S3402.4</t>
  </si>
  <si>
    <t>E15041.1</t>
  </si>
  <si>
    <t>12.4E</t>
  </si>
  <si>
    <t>YSCO</t>
  </si>
  <si>
    <t>SCONE</t>
  </si>
  <si>
    <t>NSO</t>
  </si>
  <si>
    <t>S3202.4</t>
  </si>
  <si>
    <t>E15050.0</t>
  </si>
  <si>
    <t>YSNW</t>
  </si>
  <si>
    <t>NOWRA</t>
  </si>
  <si>
    <t>NOA</t>
  </si>
  <si>
    <t>S3456.7</t>
  </si>
  <si>
    <t>E15032.5</t>
  </si>
  <si>
    <t>12.7E</t>
  </si>
  <si>
    <t>YSSY</t>
  </si>
  <si>
    <t>SYDNEY</t>
  </si>
  <si>
    <t>SYD</t>
  </si>
  <si>
    <t>S3357.0</t>
  </si>
  <si>
    <t>E15110.9</t>
  </si>
  <si>
    <t>12.6E</t>
  </si>
  <si>
    <t>YSTW</t>
  </si>
  <si>
    <t>TAMWORTH</t>
  </si>
  <si>
    <t>TMW</t>
  </si>
  <si>
    <t>S3104.9</t>
  </si>
  <si>
    <t>E15050.6</t>
  </si>
  <si>
    <t>YSWG</t>
  </si>
  <si>
    <t>WAGGA WAGGA</t>
  </si>
  <si>
    <t>WGA</t>
  </si>
  <si>
    <t>S3509.8</t>
  </si>
  <si>
    <t>E14728.0</t>
  </si>
  <si>
    <t>YTRE</t>
  </si>
  <si>
    <t>TAREE</t>
  </si>
  <si>
    <t>TRO</t>
  </si>
  <si>
    <t>S3153.3</t>
  </si>
  <si>
    <t>E15231.0</t>
  </si>
  <si>
    <t>YWLM</t>
  </si>
  <si>
    <t>WILLIAMTOWN</t>
  </si>
  <si>
    <t>NTL</t>
  </si>
  <si>
    <t>S3247.8</t>
  </si>
  <si>
    <t>E15150.1</t>
  </si>
  <si>
    <t>YWWL</t>
  </si>
  <si>
    <t>WEST WYALONG</t>
  </si>
  <si>
    <t>WWY</t>
  </si>
  <si>
    <t>S3356.3</t>
  </si>
  <si>
    <t>E14711.6</t>
  </si>
  <si>
    <t>YAYE</t>
  </si>
  <si>
    <t>AYERS ROCK</t>
  </si>
  <si>
    <t>AYQ</t>
  </si>
  <si>
    <t>S2511.1</t>
  </si>
  <si>
    <t>E13058.6</t>
  </si>
  <si>
    <t>+9½</t>
  </si>
  <si>
    <t>NT</t>
  </si>
  <si>
    <t>YBAS</t>
  </si>
  <si>
    <t>ALICE SPRINGS</t>
  </si>
  <si>
    <t>ASP</t>
  </si>
  <si>
    <t>S2348.2</t>
  </si>
  <si>
    <t>E13353.6</t>
  </si>
  <si>
    <t>YELD</t>
  </si>
  <si>
    <t>ELCHO ISLAND</t>
  </si>
  <si>
    <t>ELC</t>
  </si>
  <si>
    <t>S1201.2</t>
  </si>
  <si>
    <t>E13534.5</t>
  </si>
  <si>
    <t>4.8E</t>
  </si>
  <si>
    <t>YGTE</t>
  </si>
  <si>
    <t>GROOTE EYLANDT</t>
  </si>
  <si>
    <t>GTE</t>
  </si>
  <si>
    <t>S1358.3</t>
  </si>
  <si>
    <t>E13627.5</t>
  </si>
  <si>
    <t>5.1E</t>
  </si>
  <si>
    <t>YNGU</t>
  </si>
  <si>
    <t>NGUKURR</t>
  </si>
  <si>
    <t>RPM</t>
  </si>
  <si>
    <t>S1443.4</t>
  </si>
  <si>
    <t>E13444.9</t>
  </si>
  <si>
    <t>YPDN</t>
  </si>
  <si>
    <t>DARWIN</t>
  </si>
  <si>
    <t>DRW</t>
  </si>
  <si>
    <t>S1224.9</t>
  </si>
  <si>
    <t>E13052.5</t>
  </si>
  <si>
    <t>3.8E</t>
  </si>
  <si>
    <t>YSNB</t>
  </si>
  <si>
    <t>SNAKE BAY</t>
  </si>
  <si>
    <t>SNB</t>
  </si>
  <si>
    <t>S1125.1</t>
  </si>
  <si>
    <t>E13038.9</t>
  </si>
  <si>
    <t>3.7E</t>
  </si>
  <si>
    <t>YTNK</t>
  </si>
  <si>
    <t>TENNANT CREEK</t>
  </si>
  <si>
    <t>TCA</t>
  </si>
  <si>
    <t>S1938.2</t>
  </si>
  <si>
    <t>E13410.7</t>
  </si>
  <si>
    <t>YBAF</t>
  </si>
  <si>
    <t>BRISBANE ARCHERFIELD</t>
  </si>
  <si>
    <t>BNE</t>
  </si>
  <si>
    <t>S2734.5</t>
  </si>
  <si>
    <t>E15300.3</t>
  </si>
  <si>
    <t>QLD</t>
  </si>
  <si>
    <t>YBBN</t>
  </si>
  <si>
    <t>BRISBANE</t>
  </si>
  <si>
    <t>S2722.6</t>
  </si>
  <si>
    <t>E15307.6</t>
  </si>
  <si>
    <t>YBCK</t>
  </si>
  <si>
    <t>BLACKALL</t>
  </si>
  <si>
    <t>BKQ</t>
  </si>
  <si>
    <t>S2425.7</t>
  </si>
  <si>
    <t>E14525.6</t>
  </si>
  <si>
    <t>8.5E</t>
  </si>
  <si>
    <t>YBCS</t>
  </si>
  <si>
    <t>CAIRNS</t>
  </si>
  <si>
    <t>CNS</t>
  </si>
  <si>
    <t>S1652.9</t>
  </si>
  <si>
    <t>E14545.2</t>
  </si>
  <si>
    <t>7.5E</t>
  </si>
  <si>
    <t>YBCV</t>
  </si>
  <si>
    <t>CHARLEVILLE</t>
  </si>
  <si>
    <t>CTL</t>
  </si>
  <si>
    <t>S2624.9</t>
  </si>
  <si>
    <t>E14615.7</t>
  </si>
  <si>
    <t>9.1E</t>
  </si>
  <si>
    <t>YBDV</t>
  </si>
  <si>
    <t>BIRDSVILLE</t>
  </si>
  <si>
    <t>BVI</t>
  </si>
  <si>
    <t>S2553.8</t>
  </si>
  <si>
    <t>E13920.8</t>
  </si>
  <si>
    <t>7.1E</t>
  </si>
  <si>
    <t>YBHM</t>
  </si>
  <si>
    <t>HAMILTON ISLAND</t>
  </si>
  <si>
    <t>HTI</t>
  </si>
  <si>
    <t>S2021.4</t>
  </si>
  <si>
    <t>E14857.1</t>
  </si>
  <si>
    <t>8.7E</t>
  </si>
  <si>
    <t>YBMA</t>
  </si>
  <si>
    <t>MOUNT ISA</t>
  </si>
  <si>
    <t>ISA</t>
  </si>
  <si>
    <t>S2040.0</t>
  </si>
  <si>
    <t>E13929.3</t>
  </si>
  <si>
    <t>6.5E</t>
  </si>
  <si>
    <t>YBMC</t>
  </si>
  <si>
    <t>MAROOCHYDORE</t>
  </si>
  <si>
    <t>MCY</t>
  </si>
  <si>
    <t>S2636.1</t>
  </si>
  <si>
    <t>E15305.4</t>
  </si>
  <si>
    <t>YBRK</t>
  </si>
  <si>
    <t>ROCKHAMPTON</t>
  </si>
  <si>
    <t>ROK</t>
  </si>
  <si>
    <t>S2322.8</t>
  </si>
  <si>
    <t>E15028.4</t>
  </si>
  <si>
    <t>9.6E</t>
  </si>
  <si>
    <t>YBTL</t>
  </si>
  <si>
    <t>TOWNSVILLE</t>
  </si>
  <si>
    <t>TSV</t>
  </si>
  <si>
    <t>S1915.1</t>
  </si>
  <si>
    <t>E14645.9</t>
  </si>
  <si>
    <t>8.0E</t>
  </si>
  <si>
    <t>YBTR</t>
  </si>
  <si>
    <t>BLACKWATER</t>
  </si>
  <si>
    <t>BLT</t>
  </si>
  <si>
    <t>S2336.2</t>
  </si>
  <si>
    <t>E14848.4</t>
  </si>
  <si>
    <t>9.2E</t>
  </si>
  <si>
    <t>YBUD</t>
  </si>
  <si>
    <t>BUNDABERG</t>
  </si>
  <si>
    <t>BDB</t>
  </si>
  <si>
    <t>S2454.2</t>
  </si>
  <si>
    <t>E15219.2</t>
  </si>
  <si>
    <t>10.4E</t>
  </si>
  <si>
    <t>YBWP</t>
  </si>
  <si>
    <t>WEIPA</t>
  </si>
  <si>
    <t>WEI</t>
  </si>
  <si>
    <t>S1240.6</t>
  </si>
  <si>
    <t>E14155.3</t>
  </si>
  <si>
    <t>6.2E</t>
  </si>
  <si>
    <t>YCCY</t>
  </si>
  <si>
    <t>CLONCURRY</t>
  </si>
  <si>
    <t>CNJ</t>
  </si>
  <si>
    <t>E14030.3</t>
  </si>
  <si>
    <t>6.8E</t>
  </si>
  <si>
    <t>YCHT</t>
  </si>
  <si>
    <t>CHARTERS TOWERS</t>
  </si>
  <si>
    <t>CXT</t>
  </si>
  <si>
    <t>S2002.8</t>
  </si>
  <si>
    <t>E14616.3</t>
  </si>
  <si>
    <t>YCKN</t>
  </si>
  <si>
    <t>COOKTOWN</t>
  </si>
  <si>
    <t>CTN</t>
  </si>
  <si>
    <t>S1526.6</t>
  </si>
  <si>
    <t>E14511.0</t>
  </si>
  <si>
    <t>7.2E</t>
  </si>
  <si>
    <t>YDYS</t>
  </si>
  <si>
    <t>DYSART</t>
  </si>
  <si>
    <t>DYA</t>
  </si>
  <si>
    <t>S2237.4</t>
  </si>
  <si>
    <t>E14821.8</t>
  </si>
  <si>
    <t>8.9E</t>
  </si>
  <si>
    <t>YEML</t>
  </si>
  <si>
    <t>EMERALD</t>
  </si>
  <si>
    <t>EMD</t>
  </si>
  <si>
    <t>S2334.1</t>
  </si>
  <si>
    <t>E14810.7</t>
  </si>
  <si>
    <t>YGLA</t>
  </si>
  <si>
    <t>GLADSTONE</t>
  </si>
  <si>
    <t>GLT</t>
  </si>
  <si>
    <t>S2352.2</t>
  </si>
  <si>
    <t>E15113.4</t>
  </si>
  <si>
    <t>9.9E</t>
  </si>
  <si>
    <t>YHBA</t>
  </si>
  <si>
    <t>HERVEY BAY</t>
  </si>
  <si>
    <t>HVB</t>
  </si>
  <si>
    <t>S2519.2</t>
  </si>
  <si>
    <t>E15252.8</t>
  </si>
  <si>
    <t>10.6E</t>
  </si>
  <si>
    <t>YHUG</t>
  </si>
  <si>
    <t>HUGHENDEN</t>
  </si>
  <si>
    <t>HGD</t>
  </si>
  <si>
    <t>S2048.9</t>
  </si>
  <si>
    <t>E14413.4</t>
  </si>
  <si>
    <t>7.7E</t>
  </si>
  <si>
    <t>YJLC</t>
  </si>
  <si>
    <t>JULIA CREEK</t>
  </si>
  <si>
    <t>JCK</t>
  </si>
  <si>
    <t>S2040.1</t>
  </si>
  <si>
    <t>E14143.1</t>
  </si>
  <si>
    <t>YLRE</t>
  </si>
  <si>
    <t>LONGREACH</t>
  </si>
  <si>
    <t>LRE</t>
  </si>
  <si>
    <t>S2326.1</t>
  </si>
  <si>
    <t>E14416.6</t>
  </si>
  <si>
    <t>8.1E</t>
  </si>
  <si>
    <t>YMIT</t>
  </si>
  <si>
    <t>MITCHELL</t>
  </si>
  <si>
    <t>MHE</t>
  </si>
  <si>
    <t>S2629.3</t>
  </si>
  <si>
    <t>E14756.5</t>
  </si>
  <si>
    <t>YMMU</t>
  </si>
  <si>
    <t>MIDDLEMOUNT</t>
  </si>
  <si>
    <t>MMM</t>
  </si>
  <si>
    <t>S2248.1</t>
  </si>
  <si>
    <t>E14842.3</t>
  </si>
  <si>
    <t>YMRB</t>
  </si>
  <si>
    <t>MORANBAH</t>
  </si>
  <si>
    <t>MOV</t>
  </si>
  <si>
    <t>S2203.5</t>
  </si>
  <si>
    <t>E14804.6</t>
  </si>
  <si>
    <t>8.8E</t>
  </si>
  <si>
    <t>YMTI</t>
  </si>
  <si>
    <t>MORNINGTON ISLAND</t>
  </si>
  <si>
    <t>ONG</t>
  </si>
  <si>
    <t>S1639.6</t>
  </si>
  <si>
    <t>E13910.0</t>
  </si>
  <si>
    <t>6.0E</t>
  </si>
  <si>
    <t>YMYB</t>
  </si>
  <si>
    <t>MARYBOROUGH</t>
  </si>
  <si>
    <t>MBH</t>
  </si>
  <si>
    <t>S2530.8</t>
  </si>
  <si>
    <t>E15242.9</t>
  </si>
  <si>
    <t>YNTN</t>
  </si>
  <si>
    <t>NORMANTON</t>
  </si>
  <si>
    <t>NTN</t>
  </si>
  <si>
    <t>S1741.2</t>
  </si>
  <si>
    <t>E14104.3</t>
  </si>
  <si>
    <t>6.6E</t>
  </si>
  <si>
    <t>YQLP</t>
  </si>
  <si>
    <t>QUILPIE</t>
  </si>
  <si>
    <t>ULP</t>
  </si>
  <si>
    <t>S2636.6</t>
  </si>
  <si>
    <t>E14415.5</t>
  </si>
  <si>
    <t>YROM</t>
  </si>
  <si>
    <t>ROMA</t>
  </si>
  <si>
    <t>RMA</t>
  </si>
  <si>
    <t>S2632.7</t>
  </si>
  <si>
    <t>E14846.4</t>
  </si>
  <si>
    <t>9.8E</t>
  </si>
  <si>
    <t>YTNG</t>
  </si>
  <si>
    <t>THANGOOL</t>
  </si>
  <si>
    <t>THG</t>
  </si>
  <si>
    <t>S2429.7</t>
  </si>
  <si>
    <t>E15034.7</t>
  </si>
  <si>
    <t>YWTN</t>
  </si>
  <si>
    <t>WINTON</t>
  </si>
  <si>
    <t>WIN</t>
  </si>
  <si>
    <t>S2221.7</t>
  </si>
  <si>
    <t>E14305.2</t>
  </si>
  <si>
    <t>7.6E</t>
  </si>
  <si>
    <t>YCBP</t>
  </si>
  <si>
    <t>COOBER PEDY</t>
  </si>
  <si>
    <t>CPD</t>
  </si>
  <si>
    <t>S2902.4</t>
  </si>
  <si>
    <t>E13443.3</t>
  </si>
  <si>
    <t>5.9E</t>
  </si>
  <si>
    <t>YCDU</t>
  </si>
  <si>
    <t>CEDUNA</t>
  </si>
  <si>
    <t>CED</t>
  </si>
  <si>
    <t>S3207.9</t>
  </si>
  <si>
    <t>E13342.6</t>
  </si>
  <si>
    <t>5.6E</t>
  </si>
  <si>
    <t>YKSC</t>
  </si>
  <si>
    <t>KINGSCOTE</t>
  </si>
  <si>
    <t>KGC</t>
  </si>
  <si>
    <t>S3542.9</t>
  </si>
  <si>
    <t>E13731.4</t>
  </si>
  <si>
    <t>7.4E</t>
  </si>
  <si>
    <t>YLEC</t>
  </si>
  <si>
    <t>LEIGH CREEK</t>
  </si>
  <si>
    <t>LGH</t>
  </si>
  <si>
    <t>S3036.0</t>
  </si>
  <si>
    <t>E13825.7</t>
  </si>
  <si>
    <t>YOLD</t>
  </si>
  <si>
    <t>OLYMPIC DAM</t>
  </si>
  <si>
    <t>OLP</t>
  </si>
  <si>
    <t>S3029.1</t>
  </si>
  <si>
    <t>E13652.6</t>
  </si>
  <si>
    <t>YPAD</t>
  </si>
  <si>
    <t>ADELAIDE</t>
  </si>
  <si>
    <t>ADL</t>
  </si>
  <si>
    <t>S3456.8</t>
  </si>
  <si>
    <t>E13831.8</t>
  </si>
  <si>
    <t>7.8E</t>
  </si>
  <si>
    <t>YPAG</t>
  </si>
  <si>
    <t>PORT AUGUSTA</t>
  </si>
  <si>
    <t>PUG</t>
  </si>
  <si>
    <t>S3230.3</t>
  </si>
  <si>
    <t>E13742.9</t>
  </si>
  <si>
    <t>YPLC</t>
  </si>
  <si>
    <t>PORT LINCOLN</t>
  </si>
  <si>
    <t>PLO</t>
  </si>
  <si>
    <t>S3436.3</t>
  </si>
  <si>
    <t>E13552.8</t>
  </si>
  <si>
    <t>YPWR</t>
  </si>
  <si>
    <t>WOOMERA</t>
  </si>
  <si>
    <t>UMR</t>
  </si>
  <si>
    <t>S3108.6</t>
  </si>
  <si>
    <t>E13649.0</t>
  </si>
  <si>
    <t>YWHA</t>
  </si>
  <si>
    <t>WHYALLA</t>
  </si>
  <si>
    <t>WYA</t>
  </si>
  <si>
    <t>S3303.5</t>
  </si>
  <si>
    <t>E13731.0</t>
  </si>
  <si>
    <t>YDPO</t>
  </si>
  <si>
    <t>DEVONPORT</t>
  </si>
  <si>
    <t>DPO</t>
  </si>
  <si>
    <t>S4110.1</t>
  </si>
  <si>
    <t>E14625.8</t>
  </si>
  <si>
    <t>13.0E</t>
  </si>
  <si>
    <t>TAS</t>
  </si>
  <si>
    <t>YMHB</t>
  </si>
  <si>
    <t>HOBART</t>
  </si>
  <si>
    <t>HBA</t>
  </si>
  <si>
    <t>S4250.2</t>
  </si>
  <si>
    <t>E14730.6</t>
  </si>
  <si>
    <t>14.4E</t>
  </si>
  <si>
    <t>YMLT</t>
  </si>
  <si>
    <t>LAUNCESTON</t>
  </si>
  <si>
    <t>LST</t>
  </si>
  <si>
    <t>S4132.6</t>
  </si>
  <si>
    <t>E14712.8</t>
  </si>
  <si>
    <t>13.6E</t>
  </si>
  <si>
    <t>YSMI</t>
  </si>
  <si>
    <t>SMITHTON</t>
  </si>
  <si>
    <t>SIO</t>
  </si>
  <si>
    <t>S4050.0</t>
  </si>
  <si>
    <t>E14505.1</t>
  </si>
  <si>
    <t>12.1E</t>
  </si>
  <si>
    <t>YCRG</t>
  </si>
  <si>
    <t>CORRYONG</t>
  </si>
  <si>
    <t>CYG</t>
  </si>
  <si>
    <t>S3611.0</t>
  </si>
  <si>
    <t>E14753.2</t>
  </si>
  <si>
    <t>VIC</t>
  </si>
  <si>
    <t>YMEN</t>
  </si>
  <si>
    <t>MELBOURNE ESSENDON</t>
  </si>
  <si>
    <t>MEB</t>
  </si>
  <si>
    <t>S3743.8</t>
  </si>
  <si>
    <t>E14454.1</t>
  </si>
  <si>
    <t>YMIA</t>
  </si>
  <si>
    <t>MILDURA</t>
  </si>
  <si>
    <t>MQL</t>
  </si>
  <si>
    <t>S3413.8</t>
  </si>
  <si>
    <t>E14205.2</t>
  </si>
  <si>
    <t>YMML</t>
  </si>
  <si>
    <t>MELBOURNE INT</t>
  </si>
  <si>
    <t>MEL</t>
  </si>
  <si>
    <t>S3739.9</t>
  </si>
  <si>
    <t>E14450.2</t>
  </si>
  <si>
    <t>YPOD</t>
  </si>
  <si>
    <t>PORTLAND</t>
  </si>
  <si>
    <t>PTJ</t>
  </si>
  <si>
    <t>S3819.1</t>
  </si>
  <si>
    <t>E14128.2</t>
  </si>
  <si>
    <t>YWGT</t>
  </si>
  <si>
    <t>WANGARATTA</t>
  </si>
  <si>
    <t>WGT</t>
  </si>
  <si>
    <t>S3624.9</t>
  </si>
  <si>
    <t>E14618.5</t>
  </si>
  <si>
    <t>YBRM</t>
  </si>
  <si>
    <t>BROOME</t>
  </si>
  <si>
    <t>BME</t>
  </si>
  <si>
    <t>S1756.9</t>
  </si>
  <si>
    <t>E12213.6</t>
  </si>
  <si>
    <t>1.8E</t>
  </si>
  <si>
    <t>WA</t>
  </si>
  <si>
    <t>YCAR</t>
  </si>
  <si>
    <t>CARNARVON</t>
  </si>
  <si>
    <t>CVQ</t>
  </si>
  <si>
    <t>S2453.0</t>
  </si>
  <si>
    <t>E11340.1</t>
  </si>
  <si>
    <t>YESP</t>
  </si>
  <si>
    <t>ESPERANCE</t>
  </si>
  <si>
    <t>EPR</t>
  </si>
  <si>
    <t>S3341.0</t>
  </si>
  <si>
    <t>E12149.4</t>
  </si>
  <si>
    <t>0.8W</t>
  </si>
  <si>
    <t>YGEL</t>
  </si>
  <si>
    <t>GERALDTON</t>
  </si>
  <si>
    <t>GET</t>
  </si>
  <si>
    <t>S2847.5</t>
  </si>
  <si>
    <t>E11442.3</t>
  </si>
  <si>
    <t>3.2W</t>
  </si>
  <si>
    <t>YKBR</t>
  </si>
  <si>
    <t>KALBARRI</t>
  </si>
  <si>
    <t>KAX</t>
  </si>
  <si>
    <t>S2741.4</t>
  </si>
  <si>
    <t>E11415.6</t>
  </si>
  <si>
    <t>YLST</t>
  </si>
  <si>
    <t>LEINSTER</t>
  </si>
  <si>
    <t>LER</t>
  </si>
  <si>
    <t>S2750.6</t>
  </si>
  <si>
    <t>E12042.2</t>
  </si>
  <si>
    <t>0.5E</t>
  </si>
  <si>
    <t>YLTN</t>
  </si>
  <si>
    <t>LAVERTON</t>
  </si>
  <si>
    <t>LVO</t>
  </si>
  <si>
    <t>S2836.7</t>
  </si>
  <si>
    <t>E12225.6</t>
  </si>
  <si>
    <t>1.1E</t>
  </si>
  <si>
    <t>YMEK</t>
  </si>
  <si>
    <t>MEEKATHARRA</t>
  </si>
  <si>
    <t>MKR</t>
  </si>
  <si>
    <t>E11832.8</t>
  </si>
  <si>
    <t>0.5W</t>
  </si>
  <si>
    <t>YMOG</t>
  </si>
  <si>
    <t>MOUNT MAGNET</t>
  </si>
  <si>
    <t>MMG</t>
  </si>
  <si>
    <t>S2806.9</t>
  </si>
  <si>
    <t>E11750.3</t>
  </si>
  <si>
    <t>YNWN</t>
  </si>
  <si>
    <t>NEWMAN</t>
  </si>
  <si>
    <t>ZNE</t>
  </si>
  <si>
    <t>S2325.1</t>
  </si>
  <si>
    <t>E11948.2</t>
  </si>
  <si>
    <t>0.6E</t>
  </si>
  <si>
    <t>YPBO</t>
  </si>
  <si>
    <t>PARABURDOO</t>
  </si>
  <si>
    <t>PBO</t>
  </si>
  <si>
    <t>S2310.3</t>
  </si>
  <si>
    <t>E11744.8</t>
  </si>
  <si>
    <t>YPKA</t>
  </si>
  <si>
    <t>KARRATHA</t>
  </si>
  <si>
    <t>KTA</t>
  </si>
  <si>
    <t>S2042.8</t>
  </si>
  <si>
    <t>E11646.6</t>
  </si>
  <si>
    <t>YPKG</t>
  </si>
  <si>
    <t>KALGOORLIE</t>
  </si>
  <si>
    <t>KGI</t>
  </si>
  <si>
    <t>S3047.4</t>
  </si>
  <si>
    <t>E12127.8</t>
  </si>
  <si>
    <t>0.2E</t>
  </si>
  <si>
    <t>YPKU</t>
  </si>
  <si>
    <t>KUNUNURRA</t>
  </si>
  <si>
    <t>KNX</t>
  </si>
  <si>
    <t>S1546.7</t>
  </si>
  <si>
    <t>E12842.5</t>
  </si>
  <si>
    <t>YPLM</t>
  </si>
  <si>
    <t>LEARMONTH</t>
  </si>
  <si>
    <t>LEA</t>
  </si>
  <si>
    <t>S2214.0</t>
  </si>
  <si>
    <t>E11405.4</t>
  </si>
  <si>
    <t>1.9W</t>
  </si>
  <si>
    <t>YPPD</t>
  </si>
  <si>
    <t>PORT HEDLAND</t>
  </si>
  <si>
    <t>PHE</t>
  </si>
  <si>
    <t>S2022.7</t>
  </si>
  <si>
    <t>E11837.8</t>
  </si>
  <si>
    <t>YPPH</t>
  </si>
  <si>
    <t>PERTH</t>
  </si>
  <si>
    <t>PER</t>
  </si>
  <si>
    <t>S3156.4</t>
  </si>
  <si>
    <t>E11558.0</t>
  </si>
  <si>
    <t>4.0W</t>
  </si>
  <si>
    <t>YTEF</t>
  </si>
  <si>
    <t>TELFER</t>
  </si>
  <si>
    <t>TEF</t>
  </si>
  <si>
    <t>S2143.0</t>
  </si>
  <si>
    <t>E12213.7</t>
  </si>
  <si>
    <t>1.7E</t>
  </si>
  <si>
    <t>YWLU</t>
  </si>
  <si>
    <t>WILUNA</t>
  </si>
  <si>
    <t>WUN</t>
  </si>
  <si>
    <t>S2638.0</t>
  </si>
  <si>
    <t>E12013.2</t>
  </si>
  <si>
    <t>0.4E</t>
  </si>
  <si>
    <t>YPCC</t>
  </si>
  <si>
    <t>COCOS-KEELING ISLAND</t>
  </si>
  <si>
    <t>CCK</t>
  </si>
  <si>
    <t>S1211.5</t>
  </si>
  <si>
    <t>E09650.0</t>
  </si>
  <si>
    <t>6.2W</t>
  </si>
  <si>
    <t>+6½</t>
  </si>
  <si>
    <t>YSNF</t>
  </si>
  <si>
    <t>NORFOLK ISLAND</t>
  </si>
  <si>
    <t>NLK</t>
  </si>
  <si>
    <t>S2902.5</t>
  </si>
  <si>
    <t>E16756.3</t>
  </si>
  <si>
    <t>15.1E</t>
  </si>
  <si>
    <t>VAAH</t>
  </si>
  <si>
    <t>AHMEDABAD</t>
  </si>
  <si>
    <t>N2304.6</t>
  </si>
  <si>
    <t>E07238.1</t>
  </si>
  <si>
    <t>0.0W</t>
  </si>
  <si>
    <t>SVP Intl</t>
  </si>
  <si>
    <t>+5½</t>
  </si>
  <si>
    <t>VABB</t>
  </si>
  <si>
    <t>MUMBAI / Chhatrapati Shivaji</t>
  </si>
  <si>
    <t>BOM</t>
  </si>
  <si>
    <t>N1905.3</t>
  </si>
  <si>
    <t>E07252.0</t>
  </si>
  <si>
    <t>Chhatrapati Shivaji</t>
  </si>
  <si>
    <t>VAHB</t>
  </si>
  <si>
    <t>HUBLI</t>
  </si>
  <si>
    <t>HBX</t>
  </si>
  <si>
    <t>N1521.7</t>
  </si>
  <si>
    <t>E07505.1</t>
  </si>
  <si>
    <t>1.4W</t>
  </si>
  <si>
    <t>http://www.grimmdoo.co.uk/users/mga/FDPdata.htm</t>
  </si>
  <si>
    <t>DSTdata</t>
  </si>
  <si>
    <t>webStats</t>
  </si>
  <si>
    <t>FDPdata_1</t>
  </si>
  <si>
    <t>agaData</t>
  </si>
  <si>
    <t>Currency</t>
  </si>
  <si>
    <t>agaData.htm</t>
  </si>
  <si>
    <t>…..</t>
  </si>
  <si>
    <t>http://www.123mga.com/webs/mga/users/DSTdata.htm</t>
  </si>
  <si>
    <t>DSTdata.htm</t>
  </si>
  <si>
    <t>tables</t>
  </si>
  <si>
    <t>range</t>
  </si>
  <si>
    <t xml:space="preserve">Name: </t>
  </si>
  <si>
    <t>FDPdata</t>
  </si>
  <si>
    <t xml:space="preserve">tables: </t>
  </si>
  <si>
    <t>EGXX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</si>
</sst>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dd/mmm/yy;@"/>
    <numFmt numFmtId="165" formatCode="0.0"/>
    <numFmt numFmtId="166" formatCode="0_ ;[Red]\-0\ "/>
    <numFmt numFmtId="167" formatCode="0;[Red]0"/>
    <numFmt numFmtId="168" formatCode="0.0%"/>
    <numFmt numFmtId="169" formatCode="0.000"/>
    <numFmt numFmtId="170" formatCode="0000"/>
    <numFmt numFmtId="171" formatCode="[h]:mm"/>
    <numFmt numFmtId="172" formatCode="[hh]:mm"/>
    <numFmt numFmtId="173" formatCode="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"/>
  </numFmts>
  <fonts count="45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0"/>
      <color indexed="16"/>
      <name val="Arial"/>
      <family val="0"/>
    </font>
    <font>
      <sz val="10"/>
      <color indexed="23"/>
      <name val="Arial"/>
      <family val="0"/>
    </font>
    <font>
      <b/>
      <sz val="10"/>
      <color indexed="16"/>
      <name val="Arial"/>
      <family val="2"/>
    </font>
    <font>
      <sz val="9"/>
      <color indexed="17"/>
      <name val="Arial"/>
      <family val="0"/>
    </font>
    <font>
      <sz val="8"/>
      <color indexed="22"/>
      <name val="Arial"/>
      <family val="0"/>
    </font>
    <font>
      <b/>
      <sz val="9"/>
      <color indexed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48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b/>
      <sz val="9"/>
      <color indexed="57"/>
      <name val="Arial"/>
      <family val="2"/>
    </font>
    <font>
      <b/>
      <sz val="9"/>
      <color indexed="47"/>
      <name val="Arial"/>
      <family val="2"/>
    </font>
    <font>
      <sz val="9"/>
      <color indexed="22"/>
      <name val="Arial"/>
      <family val="0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8"/>
      <color indexed="12"/>
      <name val="Arial"/>
      <family val="0"/>
    </font>
    <font>
      <sz val="7"/>
      <name val="Arial"/>
      <family val="2"/>
    </font>
    <font>
      <sz val="7"/>
      <color indexed="13"/>
      <name val="Arial"/>
      <family val="2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sz val="8"/>
      <color indexed="16"/>
      <name val="Arial"/>
      <family val="0"/>
    </font>
    <font>
      <sz val="10"/>
      <color indexed="40"/>
      <name val="Arial"/>
      <family val="0"/>
    </font>
    <font>
      <sz val="9"/>
      <color indexed="60"/>
      <name val="Arial"/>
      <family val="0"/>
    </font>
    <font>
      <sz val="8"/>
      <color indexed="57"/>
      <name val="Arial"/>
      <family val="0"/>
    </font>
    <font>
      <sz val="10"/>
      <color indexed="17"/>
      <name val="Arial"/>
      <family val="0"/>
    </font>
    <font>
      <sz val="10"/>
      <color indexed="60"/>
      <name val="Arial"/>
      <family val="0"/>
    </font>
    <font>
      <u val="single"/>
      <sz val="10"/>
      <name val="Arial"/>
      <family val="0"/>
    </font>
    <font>
      <sz val="10"/>
      <color indexed="13"/>
      <name val="Arial"/>
      <family val="0"/>
    </font>
    <font>
      <sz val="7"/>
      <color indexed="14"/>
      <name val="Arial"/>
      <family val="0"/>
    </font>
    <font>
      <b/>
      <sz val="8"/>
      <color indexed="13"/>
      <name val="Arial"/>
      <family val="2"/>
    </font>
    <font>
      <b/>
      <sz val="8"/>
      <color indexed="18"/>
      <name val="Arial"/>
      <family val="2"/>
    </font>
    <font>
      <sz val="9"/>
      <color indexed="12"/>
      <name val="Arial"/>
      <family val="2"/>
    </font>
    <font>
      <b/>
      <sz val="10"/>
      <color indexed="40"/>
      <name val="Arial"/>
      <family val="2"/>
    </font>
    <font>
      <b/>
      <u val="single"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0"/>
      </right>
      <top style="thin"/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</cellStyleXfs>
  <cellXfs count="2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 shrinkToFi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166" fontId="0" fillId="0" borderId="1" xfId="0" applyNumberFormat="1" applyBorder="1" applyAlignment="1">
      <alignment shrinkToFit="1"/>
    </xf>
    <xf numFmtId="49" fontId="0" fillId="0" borderId="0" xfId="0" applyNumberFormat="1" applyBorder="1" applyAlignment="1">
      <alignment shrinkToFit="1"/>
    </xf>
    <xf numFmtId="167" fontId="0" fillId="0" borderId="1" xfId="0" applyNumberFormat="1" applyBorder="1" applyAlignment="1">
      <alignment shrinkToFit="1"/>
    </xf>
    <xf numFmtId="167" fontId="17" fillId="0" borderId="5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6" borderId="6" xfId="0" applyFill="1" applyBorder="1" applyAlignment="1">
      <alignment horizontal="center" shrinkToFit="1"/>
    </xf>
    <xf numFmtId="0" fontId="0" fillId="6" borderId="7" xfId="0" applyFill="1" applyBorder="1" applyAlignment="1">
      <alignment shrinkToFit="1"/>
    </xf>
    <xf numFmtId="0" fontId="0" fillId="6" borderId="8" xfId="0" applyFill="1" applyBorder="1" applyAlignment="1">
      <alignment shrinkToFit="1"/>
    </xf>
    <xf numFmtId="0" fontId="0" fillId="6" borderId="2" xfId="0" applyFill="1" applyBorder="1" applyAlignment="1">
      <alignment horizontal="center" shrinkToFit="1"/>
    </xf>
    <xf numFmtId="49" fontId="0" fillId="0" borderId="0" xfId="0" applyNumberFormat="1" applyBorder="1" applyAlignment="1">
      <alignment/>
    </xf>
    <xf numFmtId="15" fontId="0" fillId="7" borderId="6" xfId="0" applyNumberFormat="1" applyFill="1" applyBorder="1" applyAlignment="1">
      <alignment horizontal="center" shrinkToFit="1"/>
    </xf>
    <xf numFmtId="0" fontId="4" fillId="5" borderId="2" xfId="0" applyFont="1" applyFill="1" applyBorder="1" applyAlignment="1">
      <alignment shrinkToFit="1"/>
    </xf>
    <xf numFmtId="0" fontId="0" fillId="4" borderId="9" xfId="0" applyFill="1" applyBorder="1" applyAlignment="1">
      <alignment/>
    </xf>
    <xf numFmtId="0" fontId="3" fillId="4" borderId="9" xfId="20" applyFill="1" applyBorder="1" applyAlignment="1">
      <alignment/>
    </xf>
    <xf numFmtId="0" fontId="0" fillId="4" borderId="9" xfId="0" applyFill="1" applyBorder="1" applyAlignment="1">
      <alignment shrinkToFit="1"/>
    </xf>
    <xf numFmtId="0" fontId="18" fillId="0" borderId="0" xfId="0" applyFont="1" applyAlignment="1">
      <alignment/>
    </xf>
    <xf numFmtId="0" fontId="17" fillId="0" borderId="0" xfId="0" applyFont="1" applyAlignment="1">
      <alignment shrinkToFit="1"/>
    </xf>
    <xf numFmtId="0" fontId="19" fillId="4" borderId="0" xfId="0" applyFont="1" applyFill="1" applyAlignment="1">
      <alignment/>
    </xf>
    <xf numFmtId="0" fontId="17" fillId="3" borderId="0" xfId="0" applyFont="1" applyFill="1" applyAlignment="1">
      <alignment horizontal="right" shrinkToFit="1"/>
    </xf>
    <xf numFmtId="0" fontId="2" fillId="4" borderId="0" xfId="0" applyFont="1" applyFill="1" applyAlignment="1">
      <alignment horizontal="right"/>
    </xf>
    <xf numFmtId="164" fontId="2" fillId="5" borderId="10" xfId="0" applyNumberFormat="1" applyFont="1" applyFill="1" applyBorder="1" applyAlignment="1">
      <alignment horizontal="center" shrinkToFit="1"/>
    </xf>
    <xf numFmtId="0" fontId="3" fillId="2" borderId="0" xfId="20" applyFill="1" applyBorder="1" applyAlignment="1">
      <alignment horizontal="left"/>
    </xf>
    <xf numFmtId="0" fontId="20" fillId="4" borderId="9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169" fontId="0" fillId="5" borderId="11" xfId="0" applyNumberFormat="1" applyFill="1" applyBorder="1" applyAlignment="1">
      <alignment shrinkToFit="1"/>
    </xf>
    <xf numFmtId="0" fontId="7" fillId="2" borderId="0" xfId="0" applyFont="1" applyFill="1" applyBorder="1" applyAlignment="1">
      <alignment horizontal="right"/>
    </xf>
    <xf numFmtId="0" fontId="0" fillId="8" borderId="12" xfId="0" applyFill="1" applyBorder="1" applyAlignment="1">
      <alignment/>
    </xf>
    <xf numFmtId="0" fontId="0" fillId="4" borderId="12" xfId="0" applyFill="1" applyBorder="1" applyAlignment="1">
      <alignment/>
    </xf>
    <xf numFmtId="169" fontId="0" fillId="5" borderId="0" xfId="0" applyNumberFormat="1" applyFill="1" applyAlignment="1">
      <alignment/>
    </xf>
    <xf numFmtId="169" fontId="7" fillId="5" borderId="12" xfId="0" applyNumberFormat="1" applyFont="1" applyFill="1" applyBorder="1" applyAlignment="1">
      <alignment shrinkToFit="1"/>
    </xf>
    <xf numFmtId="168" fontId="7" fillId="5" borderId="2" xfId="0" applyNumberFormat="1" applyFont="1" applyFill="1" applyBorder="1" applyAlignment="1">
      <alignment shrinkToFit="1"/>
    </xf>
    <xf numFmtId="169" fontId="0" fillId="5" borderId="0" xfId="0" applyNumberFormat="1" applyFill="1" applyAlignment="1">
      <alignment shrinkToFit="1"/>
    </xf>
    <xf numFmtId="0" fontId="0" fillId="8" borderId="2" xfId="0" applyFill="1" applyBorder="1" applyAlignment="1">
      <alignment/>
    </xf>
    <xf numFmtId="0" fontId="0" fillId="4" borderId="2" xfId="0" applyFill="1" applyBorder="1" applyAlignment="1">
      <alignment/>
    </xf>
    <xf numFmtId="169" fontId="7" fillId="5" borderId="2" xfId="0" applyNumberFormat="1" applyFont="1" applyFill="1" applyBorder="1" applyAlignment="1">
      <alignment shrinkToFit="1"/>
    </xf>
    <xf numFmtId="4" fontId="0" fillId="5" borderId="0" xfId="0" applyNumberFormat="1" applyFill="1" applyAlignment="1">
      <alignment/>
    </xf>
    <xf numFmtId="169" fontId="0" fillId="5" borderId="1" xfId="0" applyNumberFormat="1" applyFill="1" applyBorder="1" applyAlignment="1">
      <alignment/>
    </xf>
    <xf numFmtId="0" fontId="0" fillId="5" borderId="9" xfId="0" applyFill="1" applyBorder="1" applyAlignment="1">
      <alignment/>
    </xf>
    <xf numFmtId="169" fontId="0" fillId="5" borderId="9" xfId="0" applyNumberFormat="1" applyFill="1" applyBorder="1" applyAlignment="1">
      <alignment shrinkToFit="1"/>
    </xf>
    <xf numFmtId="0" fontId="0" fillId="8" borderId="3" xfId="0" applyFill="1" applyBorder="1" applyAlignment="1">
      <alignment/>
    </xf>
    <xf numFmtId="0" fontId="0" fillId="4" borderId="3" xfId="0" applyFill="1" applyBorder="1" applyAlignment="1">
      <alignment/>
    </xf>
    <xf numFmtId="169" fontId="0" fillId="5" borderId="13" xfId="0" applyNumberFormat="1" applyFill="1" applyBorder="1" applyAlignment="1">
      <alignment/>
    </xf>
    <xf numFmtId="168" fontId="7" fillId="5" borderId="3" xfId="0" applyNumberFormat="1" applyFont="1" applyFill="1" applyBorder="1" applyAlignment="1">
      <alignment shrinkToFit="1"/>
    </xf>
    <xf numFmtId="0" fontId="0" fillId="2" borderId="0" xfId="0" applyFill="1" applyAlignment="1">
      <alignment horizontal="center" shrinkToFit="1"/>
    </xf>
    <xf numFmtId="0" fontId="0" fillId="9" borderId="10" xfId="0" applyFont="1" applyFill="1" applyBorder="1" applyAlignment="1">
      <alignment shrinkToFit="1"/>
    </xf>
    <xf numFmtId="0" fontId="0" fillId="9" borderId="2" xfId="0" applyFill="1" applyBorder="1" applyAlignment="1">
      <alignment/>
    </xf>
    <xf numFmtId="0" fontId="0" fillId="9" borderId="2" xfId="0" applyFill="1" applyBorder="1" applyAlignment="1">
      <alignment shrinkToFit="1"/>
    </xf>
    <xf numFmtId="49" fontId="0" fillId="9" borderId="10" xfId="0" applyNumberFormat="1" applyFill="1" applyBorder="1" applyAlignment="1">
      <alignment shrinkToFit="1"/>
    </xf>
    <xf numFmtId="0" fontId="0" fillId="9" borderId="12" xfId="0" applyFill="1" applyBorder="1" applyAlignment="1">
      <alignment horizontal="center" shrinkToFit="1"/>
    </xf>
    <xf numFmtId="0" fontId="0" fillId="9" borderId="2" xfId="0" applyFill="1" applyBorder="1" applyAlignment="1">
      <alignment horizontal="center" shrinkToFit="1"/>
    </xf>
    <xf numFmtId="0" fontId="0" fillId="9" borderId="3" xfId="0" applyFill="1" applyBorder="1" applyAlignment="1">
      <alignment horizontal="center" shrinkToFit="1"/>
    </xf>
    <xf numFmtId="0" fontId="0" fillId="8" borderId="2" xfId="0" applyFill="1" applyBorder="1" applyAlignment="1">
      <alignment shrinkToFit="1"/>
    </xf>
    <xf numFmtId="49" fontId="0" fillId="9" borderId="12" xfId="0" applyNumberFormat="1" applyFill="1" applyBorder="1" applyAlignment="1">
      <alignment/>
    </xf>
    <xf numFmtId="0" fontId="0" fillId="2" borderId="0" xfId="0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4" fillId="8" borderId="12" xfId="0" applyFont="1" applyFill="1" applyBorder="1" applyAlignment="1">
      <alignment shrinkToFit="1"/>
    </xf>
    <xf numFmtId="0" fontId="4" fillId="8" borderId="2" xfId="0" applyFont="1" applyFill="1" applyBorder="1" applyAlignment="1">
      <alignment shrinkToFit="1"/>
    </xf>
    <xf numFmtId="0" fontId="4" fillId="8" borderId="3" xfId="0" applyFont="1" applyFill="1" applyBorder="1" applyAlignment="1">
      <alignment shrinkToFit="1"/>
    </xf>
    <xf numFmtId="49" fontId="0" fillId="3" borderId="2" xfId="0" applyNumberFormat="1" applyFill="1" applyBorder="1" applyAlignment="1">
      <alignment shrinkToFit="1"/>
    </xf>
    <xf numFmtId="49" fontId="0" fillId="10" borderId="3" xfId="0" applyNumberFormat="1" applyFill="1" applyBorder="1" applyAlignment="1">
      <alignment shrinkToFit="1"/>
    </xf>
    <xf numFmtId="0" fontId="0" fillId="8" borderId="12" xfId="0" applyFill="1" applyBorder="1" applyAlignment="1">
      <alignment shrinkToFit="1"/>
    </xf>
    <xf numFmtId="0" fontId="0" fillId="8" borderId="3" xfId="0" applyFill="1" applyBorder="1" applyAlignment="1">
      <alignment shrinkToFit="1"/>
    </xf>
    <xf numFmtId="49" fontId="0" fillId="8" borderId="3" xfId="0" applyNumberFormat="1" applyFill="1" applyBorder="1" applyAlignment="1">
      <alignment horizontal="center" shrinkToFit="1"/>
    </xf>
    <xf numFmtId="0" fontId="0" fillId="11" borderId="3" xfId="0" applyFill="1" applyBorder="1" applyAlignment="1">
      <alignment/>
    </xf>
    <xf numFmtId="0" fontId="23" fillId="4" borderId="0" xfId="0" applyFont="1" applyFill="1" applyAlignment="1">
      <alignment shrinkToFit="1"/>
    </xf>
    <xf numFmtId="0" fontId="4" fillId="5" borderId="0" xfId="0" applyFont="1" applyFill="1" applyBorder="1" applyAlignment="1">
      <alignment shrinkToFit="1"/>
    </xf>
    <xf numFmtId="0" fontId="13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 horizontal="center" shrinkToFit="1"/>
    </xf>
    <xf numFmtId="15" fontId="0" fillId="0" borderId="15" xfId="0" applyNumberFormat="1" applyBorder="1" applyAlignment="1">
      <alignment horizontal="center" shrinkToFit="1"/>
    </xf>
    <xf numFmtId="15" fontId="0" fillId="0" borderId="0" xfId="0" applyNumberFormat="1" applyBorder="1" applyAlignment="1">
      <alignment horizontal="center" shrinkToFit="1"/>
    </xf>
    <xf numFmtId="15" fontId="0" fillId="0" borderId="5" xfId="0" applyNumberFormat="1" applyBorder="1" applyAlignment="1">
      <alignment horizontal="center" shrinkToFit="1"/>
    </xf>
    <xf numFmtId="0" fontId="0" fillId="0" borderId="5" xfId="0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4" fillId="12" borderId="17" xfId="0" applyFont="1" applyFill="1" applyBorder="1" applyAlignment="1">
      <alignment/>
    </xf>
    <xf numFmtId="0" fontId="14" fillId="12" borderId="18" xfId="0" applyFont="1" applyFill="1" applyBorder="1" applyAlignment="1">
      <alignment/>
    </xf>
    <xf numFmtId="15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/>
    </xf>
    <xf numFmtId="0" fontId="4" fillId="2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29" fillId="9" borderId="10" xfId="0" applyFont="1" applyFill="1" applyBorder="1" applyAlignment="1">
      <alignment shrinkToFit="1"/>
    </xf>
    <xf numFmtId="0" fontId="8" fillId="2" borderId="0" xfId="0" applyFont="1" applyFill="1" applyAlignment="1">
      <alignment horizontal="right"/>
    </xf>
    <xf numFmtId="0" fontId="2" fillId="3" borderId="10" xfId="0" applyFont="1" applyFill="1" applyBorder="1" applyAlignment="1">
      <alignment shrinkToFit="1"/>
    </xf>
    <xf numFmtId="0" fontId="0" fillId="11" borderId="0" xfId="0" applyFill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165" fontId="24" fillId="3" borderId="0" xfId="0" applyNumberFormat="1" applyFont="1" applyFill="1" applyBorder="1" applyAlignment="1">
      <alignment horizontal="center" shrinkToFit="1"/>
    </xf>
    <xf numFmtId="0" fontId="24" fillId="3" borderId="0" xfId="0" applyFont="1" applyFill="1" applyBorder="1" applyAlignment="1">
      <alignment horizontal="center" shrinkToFit="1"/>
    </xf>
    <xf numFmtId="170" fontId="32" fillId="0" borderId="0" xfId="0" applyNumberFormat="1" applyFont="1" applyAlignment="1">
      <alignment shrinkToFit="1"/>
    </xf>
    <xf numFmtId="170" fontId="10" fillId="0" borderId="0" xfId="0" applyNumberFormat="1" applyFont="1" applyAlignment="1">
      <alignment shrinkToFit="1"/>
    </xf>
    <xf numFmtId="170" fontId="33" fillId="3" borderId="0" xfId="0" applyNumberFormat="1" applyFont="1" applyFill="1" applyAlignment="1">
      <alignment shrinkToFit="1"/>
    </xf>
    <xf numFmtId="164" fontId="4" fillId="4" borderId="2" xfId="0" applyNumberFormat="1" applyFont="1" applyFill="1" applyBorder="1" applyAlignment="1">
      <alignment horizontal="center" shrinkToFit="1"/>
    </xf>
    <xf numFmtId="2" fontId="16" fillId="8" borderId="2" xfId="0" applyNumberFormat="1" applyFont="1" applyFill="1" applyBorder="1" applyAlignment="1">
      <alignment horizontal="center" shrinkToFit="1"/>
    </xf>
    <xf numFmtId="170" fontId="4" fillId="8" borderId="2" xfId="0" applyNumberFormat="1" applyFont="1" applyFill="1" applyBorder="1" applyAlignment="1">
      <alignment horizontal="center" shrinkToFit="1"/>
    </xf>
    <xf numFmtId="0" fontId="0" fillId="3" borderId="19" xfId="0" applyFill="1" applyBorder="1" applyAlignment="1">
      <alignment/>
    </xf>
    <xf numFmtId="0" fontId="34" fillId="0" borderId="20" xfId="0" applyFont="1" applyFill="1" applyBorder="1" applyAlignment="1">
      <alignment horizontal="center" shrinkToFit="1"/>
    </xf>
    <xf numFmtId="0" fontId="0" fillId="0" borderId="21" xfId="0" applyFill="1" applyBorder="1" applyAlignment="1">
      <alignment horizontal="center"/>
    </xf>
    <xf numFmtId="170" fontId="4" fillId="5" borderId="0" xfId="0" applyNumberFormat="1" applyFont="1" applyFill="1" applyBorder="1" applyAlignment="1">
      <alignment horizontal="center" shrinkToFit="1"/>
    </xf>
    <xf numFmtId="170" fontId="4" fillId="4" borderId="0" xfId="0" applyNumberFormat="1" applyFont="1" applyFill="1" applyBorder="1" applyAlignment="1">
      <alignment horizontal="center" shrinkToFit="1"/>
    </xf>
    <xf numFmtId="172" fontId="4" fillId="3" borderId="1" xfId="0" applyNumberFormat="1" applyFont="1" applyFill="1" applyBorder="1" applyAlignment="1">
      <alignment horizontal="center" shrinkToFit="1"/>
    </xf>
    <xf numFmtId="172" fontId="4" fillId="2" borderId="19" xfId="0" applyNumberFormat="1" applyFont="1" applyFill="1" applyBorder="1" applyAlignment="1">
      <alignment horizontal="center" shrinkToFit="1"/>
    </xf>
    <xf numFmtId="2" fontId="16" fillId="11" borderId="0" xfId="0" applyNumberFormat="1" applyFont="1" applyFill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171" fontId="4" fillId="5" borderId="23" xfId="0" applyNumberFormat="1" applyFont="1" applyFill="1" applyBorder="1" applyAlignment="1">
      <alignment horizontal="center" shrinkToFit="1"/>
    </xf>
    <xf numFmtId="171" fontId="4" fillId="5" borderId="0" xfId="0" applyNumberFormat="1" applyFont="1" applyFill="1" applyBorder="1" applyAlignment="1">
      <alignment horizontal="center" shrinkToFit="1"/>
    </xf>
    <xf numFmtId="170" fontId="35" fillId="0" borderId="0" xfId="0" applyNumberFormat="1" applyFont="1" applyAlignment="1">
      <alignment shrinkToFit="1"/>
    </xf>
    <xf numFmtId="170" fontId="36" fillId="3" borderId="0" xfId="0" applyNumberFormat="1" applyFont="1" applyFill="1" applyAlignment="1">
      <alignment shrinkToFit="1"/>
    </xf>
    <xf numFmtId="0" fontId="34" fillId="0" borderId="24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center"/>
    </xf>
    <xf numFmtId="0" fontId="31" fillId="2" borderId="26" xfId="0" applyFont="1" applyFill="1" applyBorder="1" applyAlignment="1">
      <alignment horizontal="left" shrinkToFit="1"/>
    </xf>
    <xf numFmtId="0" fontId="31" fillId="2" borderId="26" xfId="0" applyFont="1" applyFill="1" applyBorder="1" applyAlignment="1">
      <alignment horizontal="center" shrinkToFit="1"/>
    </xf>
    <xf numFmtId="0" fontId="31" fillId="2" borderId="27" xfId="0" applyFont="1" applyFill="1" applyBorder="1" applyAlignment="1">
      <alignment horizontal="center" shrinkToFit="1"/>
    </xf>
    <xf numFmtId="0" fontId="0" fillId="0" borderId="27" xfId="0" applyBorder="1" applyAlignment="1">
      <alignment/>
    </xf>
    <xf numFmtId="0" fontId="37" fillId="0" borderId="0" xfId="0" applyFont="1" applyAlignment="1">
      <alignment/>
    </xf>
    <xf numFmtId="0" fontId="4" fillId="2" borderId="27" xfId="0" applyFont="1" applyFill="1" applyBorder="1" applyAlignment="1">
      <alignment shrinkToFit="1"/>
    </xf>
    <xf numFmtId="0" fontId="0" fillId="2" borderId="27" xfId="0" applyFill="1" applyBorder="1" applyAlignment="1">
      <alignment horizontal="center"/>
    </xf>
    <xf numFmtId="2" fontId="16" fillId="11" borderId="27" xfId="0" applyNumberFormat="1" applyFont="1" applyFill="1" applyBorder="1" applyAlignment="1">
      <alignment shrinkToFit="1"/>
    </xf>
    <xf numFmtId="0" fontId="0" fillId="0" borderId="27" xfId="0" applyBorder="1" applyAlignment="1">
      <alignment horizontal="center"/>
    </xf>
    <xf numFmtId="2" fontId="16" fillId="2" borderId="27" xfId="0" applyNumberFormat="1" applyFont="1" applyFill="1" applyBorder="1" applyAlignment="1">
      <alignment shrinkToFit="1"/>
    </xf>
    <xf numFmtId="0" fontId="0" fillId="2" borderId="27" xfId="0" applyFill="1" applyBorder="1" applyAlignment="1">
      <alignment/>
    </xf>
    <xf numFmtId="2" fontId="16" fillId="2" borderId="0" xfId="0" applyNumberFormat="1" applyFont="1" applyFill="1" applyAlignment="1">
      <alignment shrinkToFit="1"/>
    </xf>
    <xf numFmtId="0" fontId="38" fillId="13" borderId="0" xfId="0" applyFont="1" applyFill="1" applyAlignment="1">
      <alignment horizontal="center" shrinkToFit="1"/>
    </xf>
    <xf numFmtId="171" fontId="39" fillId="2" borderId="0" xfId="0" applyNumberFormat="1" applyFont="1" applyFill="1" applyAlignment="1">
      <alignment horizontal="center" shrinkToFit="1"/>
    </xf>
    <xf numFmtId="171" fontId="39" fillId="13" borderId="0" xfId="0" applyNumberFormat="1" applyFont="1" applyFill="1" applyAlignment="1">
      <alignment horizontal="center" shrinkToFit="1"/>
    </xf>
    <xf numFmtId="0" fontId="0" fillId="2" borderId="0" xfId="0" applyFill="1" applyAlignment="1">
      <alignment shrinkToFit="1"/>
    </xf>
    <xf numFmtId="0" fontId="0" fillId="0" borderId="0" xfId="0" applyFill="1" applyAlignment="1">
      <alignment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shrinkToFit="1"/>
    </xf>
    <xf numFmtId="0" fontId="26" fillId="2" borderId="0" xfId="0" applyFont="1" applyFill="1" applyAlignment="1">
      <alignment horizontal="left"/>
    </xf>
    <xf numFmtId="0" fontId="0" fillId="3" borderId="0" xfId="0" applyFill="1" applyBorder="1" applyAlignment="1">
      <alignment/>
    </xf>
    <xf numFmtId="0" fontId="6" fillId="3" borderId="3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3" fillId="3" borderId="17" xfId="20" applyFill="1" applyBorder="1" applyAlignment="1">
      <alignment/>
    </xf>
    <xf numFmtId="0" fontId="3" fillId="3" borderId="18" xfId="20" applyFill="1" applyBorder="1" applyAlignment="1">
      <alignment/>
    </xf>
    <xf numFmtId="0" fontId="3" fillId="3" borderId="4" xfId="20" applyFill="1" applyBorder="1" applyAlignment="1">
      <alignment/>
    </xf>
    <xf numFmtId="0" fontId="2" fillId="2" borderId="0" xfId="0" applyFont="1" applyFill="1" applyAlignment="1">
      <alignment horizontal="right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4" xfId="0" applyFill="1" applyBorder="1" applyAlignment="1">
      <alignment/>
    </xf>
    <xf numFmtId="173" fontId="43" fillId="0" borderId="0" xfId="0" applyNumberFormat="1" applyFont="1" applyAlignment="1">
      <alignment horizontal="center"/>
    </xf>
    <xf numFmtId="0" fontId="0" fillId="2" borderId="9" xfId="0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44" fillId="4" borderId="0" xfId="0" applyFont="1" applyFill="1" applyAlignment="1">
      <alignment horizontal="center" vertical="center"/>
    </xf>
    <xf numFmtId="0" fontId="0" fillId="2" borderId="9" xfId="0" applyFill="1" applyBorder="1" applyAlignment="1">
      <alignment/>
    </xf>
    <xf numFmtId="17" fontId="0" fillId="0" borderId="0" xfId="0" applyNumberFormat="1" applyBorder="1" applyAlignment="1">
      <alignment shrinkToFit="1"/>
    </xf>
    <xf numFmtId="0" fontId="3" fillId="3" borderId="11" xfId="20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0" xfId="20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4" xfId="0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4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echLogTemplate" xfId="22"/>
  </cellStyles>
  <dxfs count="3">
    <dxf>
      <font>
        <color rgb="FFCCFF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0</xdr:row>
      <xdr:rowOff>95250</xdr:rowOff>
    </xdr:from>
    <xdr:ext cx="1219200" cy="190500"/>
    <xdr:sp macro="[0]!createFDPhtm">
      <xdr:nvSpPr>
        <xdr:cNvPr id="1" name="Rectangle 1"/>
        <xdr:cNvSpPr>
          <a:spLocks/>
        </xdr:cNvSpPr>
      </xdr:nvSpPr>
      <xdr:spPr>
        <a:xfrm>
          <a:off x="3514725" y="95250"/>
          <a:ext cx="1219200" cy="190500"/>
        </a:xfrm>
        <a:prstGeom prst="roundRect">
          <a:avLst/>
        </a:prstGeom>
        <a:solidFill>
          <a:srgbClr val="FFCC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Create htm file</a:t>
          </a:r>
        </a:p>
      </xdr:txBody>
    </xdr:sp>
    <xdr:clientData/>
  </xdr:oneCellAnchor>
  <xdr:oneCellAnchor>
    <xdr:from>
      <xdr:col>3</xdr:col>
      <xdr:colOff>19050</xdr:colOff>
      <xdr:row>0</xdr:row>
      <xdr:rowOff>38100</xdr:rowOff>
    </xdr:from>
    <xdr:ext cx="866775" cy="180975"/>
    <xdr:sp macro="[0]!refreshFDP">
      <xdr:nvSpPr>
        <xdr:cNvPr id="2" name="Rectangle 2"/>
        <xdr:cNvSpPr>
          <a:spLocks/>
        </xdr:cNvSpPr>
      </xdr:nvSpPr>
      <xdr:spPr>
        <a:xfrm>
          <a:off x="895350" y="38100"/>
          <a:ext cx="866775" cy="1809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Refresh FDP</a:t>
          </a:r>
        </a:p>
      </xdr:txBody>
    </xdr:sp>
    <xdr:clientData/>
  </xdr:oneCellAnchor>
  <xdr:oneCellAnchor>
    <xdr:from>
      <xdr:col>17</xdr:col>
      <xdr:colOff>123825</xdr:colOff>
      <xdr:row>0</xdr:row>
      <xdr:rowOff>95250</xdr:rowOff>
    </xdr:from>
    <xdr:ext cx="1714500" cy="171450"/>
    <xdr:sp macro="[0]!updateToServer">
      <xdr:nvSpPr>
        <xdr:cNvPr id="3" name="Rectangle 3"/>
        <xdr:cNvSpPr>
          <a:spLocks/>
        </xdr:cNvSpPr>
      </xdr:nvSpPr>
      <xdr:spPr>
        <a:xfrm>
          <a:off x="5524500" y="95250"/>
          <a:ext cx="1714500" cy="1714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Update FDP data to server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0</xdr:row>
      <xdr:rowOff>66675</xdr:rowOff>
    </xdr:from>
    <xdr:ext cx="1323975" cy="219075"/>
    <xdr:sp macro="[0]!createHTM">
      <xdr:nvSpPr>
        <xdr:cNvPr id="1" name="Rectangle 1"/>
        <xdr:cNvSpPr>
          <a:spLocks/>
        </xdr:cNvSpPr>
      </xdr:nvSpPr>
      <xdr:spPr>
        <a:xfrm>
          <a:off x="6562725" y="66675"/>
          <a:ext cx="1323975" cy="219075"/>
        </a:xfrm>
        <a:prstGeom prst="roundRect">
          <a:avLst/>
        </a:prstGeom>
        <a:solidFill>
          <a:srgbClr val="FFCC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Create htm file</a:t>
          </a:r>
        </a:p>
      </xdr:txBody>
    </xdr:sp>
    <xdr:clientData/>
  </xdr:oneCellAnchor>
  <xdr:oneCellAnchor>
    <xdr:from>
      <xdr:col>3</xdr:col>
      <xdr:colOff>295275</xdr:colOff>
      <xdr:row>0</xdr:row>
      <xdr:rowOff>19050</xdr:rowOff>
    </xdr:from>
    <xdr:ext cx="1066800" cy="190500"/>
    <xdr:sp macro="[0]!refreshAGA">
      <xdr:nvSpPr>
        <xdr:cNvPr id="2" name="Rectangle 2"/>
        <xdr:cNvSpPr>
          <a:spLocks/>
        </xdr:cNvSpPr>
      </xdr:nvSpPr>
      <xdr:spPr>
        <a:xfrm>
          <a:off x="3076575" y="19050"/>
          <a:ext cx="1066800" cy="1905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Refresh AGA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0</xdr:row>
      <xdr:rowOff>180975</xdr:rowOff>
    </xdr:from>
    <xdr:ext cx="790575" cy="171450"/>
    <xdr:sp macro="[0]!refreshUKL">
      <xdr:nvSpPr>
        <xdr:cNvPr id="1" name="Rectangle 1"/>
        <xdr:cNvSpPr>
          <a:spLocks/>
        </xdr:cNvSpPr>
      </xdr:nvSpPr>
      <xdr:spPr>
        <a:xfrm>
          <a:off x="695325" y="180975"/>
          <a:ext cx="790575" cy="1714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Refresh</a:t>
          </a:r>
        </a:p>
      </xdr:txBody>
    </xdr:sp>
    <xdr:clientData/>
  </xdr:oneCellAnchor>
  <xdr:twoCellAnchor>
    <xdr:from>
      <xdr:col>8</xdr:col>
      <xdr:colOff>47625</xdr:colOff>
      <xdr:row>1</xdr:row>
      <xdr:rowOff>0</xdr:rowOff>
    </xdr:from>
    <xdr:to>
      <xdr:col>9</xdr:col>
      <xdr:colOff>304800</xdr:colOff>
      <xdr:row>2</xdr:row>
      <xdr:rowOff>0</xdr:rowOff>
    </xdr:to>
    <xdr:sp macro="[0]!updateAga">
      <xdr:nvSpPr>
        <xdr:cNvPr id="2" name="Rectangle 2"/>
        <xdr:cNvSpPr>
          <a:spLocks/>
        </xdr:cNvSpPr>
      </xdr:nvSpPr>
      <xdr:spPr>
        <a:xfrm>
          <a:off x="3895725" y="190500"/>
          <a:ext cx="866775" cy="161925"/>
        </a:xfrm>
        <a:prstGeom prst="roundRect">
          <a:avLst/>
        </a:prstGeom>
        <a:solidFill>
          <a:srgbClr val="99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Update aga</a:t>
          </a:r>
        </a:p>
      </xdr:txBody>
    </xdr:sp>
    <xdr:clientData/>
  </xdr:twoCellAnchor>
  <xdr:oneCellAnchor>
    <xdr:from>
      <xdr:col>4</xdr:col>
      <xdr:colOff>333375</xdr:colOff>
      <xdr:row>0</xdr:row>
      <xdr:rowOff>180975</xdr:rowOff>
    </xdr:from>
    <xdr:ext cx="619125" cy="180975"/>
    <xdr:sp macro="[0]!newUKL">
      <xdr:nvSpPr>
        <xdr:cNvPr id="3" name="Rectangle 3"/>
        <xdr:cNvSpPr>
          <a:spLocks/>
        </xdr:cNvSpPr>
      </xdr:nvSpPr>
      <xdr:spPr>
        <a:xfrm>
          <a:off x="2943225" y="180975"/>
          <a:ext cx="619125" cy="180975"/>
        </a:xfrm>
        <a:prstGeom prst="roundRect">
          <a:avLst/>
        </a:prstGeom>
        <a:solidFill>
          <a:srgbClr val="C0C0C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CC99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oneCellAnchor>
  <xdr:twoCellAnchor>
    <xdr:from>
      <xdr:col>12</xdr:col>
      <xdr:colOff>219075</xdr:colOff>
      <xdr:row>0</xdr:row>
      <xdr:rowOff>104775</xdr:rowOff>
    </xdr:from>
    <xdr:to>
      <xdr:col>12</xdr:col>
      <xdr:colOff>1524000</xdr:colOff>
      <xdr:row>1</xdr:row>
      <xdr:rowOff>142875</xdr:rowOff>
    </xdr:to>
    <xdr:sp macro="[0]!updateMasterList">
      <xdr:nvSpPr>
        <xdr:cNvPr id="4" name="Rectangle 4"/>
        <xdr:cNvSpPr>
          <a:spLocks/>
        </xdr:cNvSpPr>
      </xdr:nvSpPr>
      <xdr:spPr>
        <a:xfrm>
          <a:off x="5724525" y="104775"/>
          <a:ext cx="1304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Update MasterList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10</xdr:row>
      <xdr:rowOff>0</xdr:rowOff>
    </xdr:from>
    <xdr:ext cx="361950" cy="142875"/>
    <xdr:sp macro="[0]!viewCmds">
      <xdr:nvSpPr>
        <xdr:cNvPr id="1" name="Rectangle 4"/>
        <xdr:cNvSpPr>
          <a:spLocks/>
        </xdr:cNvSpPr>
      </xdr:nvSpPr>
      <xdr:spPr>
        <a:xfrm>
          <a:off x="2952750" y="1619250"/>
          <a:ext cx="361950" cy="142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000" rIns="0" bIns="0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View</a:t>
          </a:r>
        </a:p>
      </xdr:txBody>
    </xdr:sp>
    <xdr:clientData fPrintsWithSheet="0"/>
  </xdr:oneCellAnchor>
  <xdr:twoCellAnchor>
    <xdr:from>
      <xdr:col>7</xdr:col>
      <xdr:colOff>190500</xdr:colOff>
      <xdr:row>2</xdr:row>
      <xdr:rowOff>152400</xdr:rowOff>
    </xdr:from>
    <xdr:to>
      <xdr:col>8</xdr:col>
      <xdr:colOff>1057275</xdr:colOff>
      <xdr:row>11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410075" y="476250"/>
          <a:ext cx="2038350" cy="13239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 shellWindow parameter controls how the DOS screen behaves when Excel accesses DOS via the SHELL command. 
0=Window Hidden with Focus.
1=Window Normal with Focus
2=Window as Icon with focus
3=Window maximised with focus.
4=Window Normal w/o focus
6=Window as Icon w/o focus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oneCellAnchor>
    <xdr:from>
      <xdr:col>1</xdr:col>
      <xdr:colOff>209550</xdr:colOff>
      <xdr:row>19</xdr:row>
      <xdr:rowOff>133350</xdr:rowOff>
    </xdr:from>
    <xdr:ext cx="400050" cy="447675"/>
    <xdr:sp macro="[0]!shellFtp">
      <xdr:nvSpPr>
        <xdr:cNvPr id="3" name="Rectangle 7"/>
        <xdr:cNvSpPr>
          <a:spLocks/>
        </xdr:cNvSpPr>
      </xdr:nvSpPr>
      <xdr:spPr>
        <a:xfrm>
          <a:off x="666750" y="3209925"/>
          <a:ext cx="400050" cy="4476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Go
Shell ftp</a:t>
          </a:r>
        </a:p>
      </xdr:txBody>
    </xdr:sp>
    <xdr:clientData fPrintsWithSheet="0"/>
  </xdr:oneCellAnchor>
  <xdr:oneCellAnchor>
    <xdr:from>
      <xdr:col>4</xdr:col>
      <xdr:colOff>47625</xdr:colOff>
      <xdr:row>11</xdr:row>
      <xdr:rowOff>28575</xdr:rowOff>
    </xdr:from>
    <xdr:ext cx="381000" cy="133350"/>
    <xdr:sp macro="[0]!clearData">
      <xdr:nvSpPr>
        <xdr:cNvPr id="4" name="Rectangle 8"/>
        <xdr:cNvSpPr>
          <a:spLocks/>
        </xdr:cNvSpPr>
      </xdr:nvSpPr>
      <xdr:spPr>
        <a:xfrm>
          <a:off x="2952750" y="1809750"/>
          <a:ext cx="381000" cy="133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Clear</a:t>
          </a:r>
        </a:p>
      </xdr:txBody>
    </xdr:sp>
    <xdr:clientData fPrintsWithSheet="0"/>
  </xdr:oneCellAnchor>
  <xdr:twoCellAnchor>
    <xdr:from>
      <xdr:col>5</xdr:col>
      <xdr:colOff>476250</xdr:colOff>
      <xdr:row>20</xdr:row>
      <xdr:rowOff>9525</xdr:rowOff>
    </xdr:from>
    <xdr:to>
      <xdr:col>8</xdr:col>
      <xdr:colOff>476250</xdr:colOff>
      <xdr:row>22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495675" y="3248025"/>
          <a:ext cx="237172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 txtFileList is the assembly area and staging post from where program shell instructions are ported to the Command File. </a:t>
          </a:r>
        </a:p>
      </xdr:txBody>
    </xdr:sp>
    <xdr:clientData/>
  </xdr:twoCellAnchor>
  <xdr:twoCellAnchor>
    <xdr:from>
      <xdr:col>7</xdr:col>
      <xdr:colOff>190500</xdr:colOff>
      <xdr:row>11</xdr:row>
      <xdr:rowOff>38100</xdr:rowOff>
    </xdr:from>
    <xdr:to>
      <xdr:col>8</xdr:col>
      <xdr:colOff>1038225</xdr:colOff>
      <xdr:row>13</xdr:row>
      <xdr:rowOff>47625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410075" y="1819275"/>
          <a:ext cx="20193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 shellProgID is a unique Task ID of the running program. Returns 0 if an error.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36</xdr:row>
      <xdr:rowOff>76200</xdr:rowOff>
    </xdr:from>
    <xdr:ext cx="847725" cy="200025"/>
    <xdr:sp macro="[0]!ListQtables">
      <xdr:nvSpPr>
        <xdr:cNvPr id="1" name="Rectangle 1"/>
        <xdr:cNvSpPr>
          <a:spLocks/>
        </xdr:cNvSpPr>
      </xdr:nvSpPr>
      <xdr:spPr>
        <a:xfrm>
          <a:off x="1390650" y="5943600"/>
          <a:ext cx="8477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 QTables</a:t>
          </a:r>
        </a:p>
      </xdr:txBody>
    </xdr:sp>
    <xdr:clientData/>
  </xdr:oneCellAnchor>
  <xdr:oneCellAnchor>
    <xdr:from>
      <xdr:col>4</xdr:col>
      <xdr:colOff>752475</xdr:colOff>
      <xdr:row>36</xdr:row>
      <xdr:rowOff>85725</xdr:rowOff>
    </xdr:from>
    <xdr:ext cx="971550" cy="190500"/>
    <xdr:sp macro="[0]!clearQtables">
      <xdr:nvSpPr>
        <xdr:cNvPr id="2" name="Rectangle 2"/>
        <xdr:cNvSpPr>
          <a:spLocks/>
        </xdr:cNvSpPr>
      </xdr:nvSpPr>
      <xdr:spPr>
        <a:xfrm>
          <a:off x="2543175" y="5953125"/>
          <a:ext cx="971550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clear QTables</a:t>
          </a:r>
        </a:p>
      </xdr:txBody>
    </xdr:sp>
    <xdr:clientData/>
  </xdr:oneCellAnchor>
  <xdr:oneCellAnchor>
    <xdr:from>
      <xdr:col>3</xdr:col>
      <xdr:colOff>571500</xdr:colOff>
      <xdr:row>1</xdr:row>
      <xdr:rowOff>9525</xdr:rowOff>
    </xdr:from>
    <xdr:ext cx="1076325" cy="180975"/>
    <xdr:sp macro="[0]!refreshDST">
      <xdr:nvSpPr>
        <xdr:cNvPr id="3" name="Rectangle 3"/>
        <xdr:cNvSpPr>
          <a:spLocks/>
        </xdr:cNvSpPr>
      </xdr:nvSpPr>
      <xdr:spPr>
        <a:xfrm>
          <a:off x="1743075" y="171450"/>
          <a:ext cx="1076325" cy="1809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Refresh DST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5</xdr:row>
      <xdr:rowOff>152400</xdr:rowOff>
    </xdr:from>
    <xdr:ext cx="257175" cy="171450"/>
    <xdr:sp macro="[0]!unHide">
      <xdr:nvSpPr>
        <xdr:cNvPr id="1" name="Rectangle 5"/>
        <xdr:cNvSpPr>
          <a:spLocks/>
        </xdr:cNvSpPr>
      </xdr:nvSpPr>
      <xdr:spPr>
        <a:xfrm>
          <a:off x="8248650" y="1000125"/>
          <a:ext cx="257175" cy="171450"/>
        </a:xfrm>
        <a:prstGeom prst="roundRect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Go unHide</a:t>
          </a:r>
        </a:p>
      </xdr:txBody>
    </xdr:sp>
    <xdr:clientData/>
  </xdr:oneCellAnchor>
  <xdr:oneCellAnchor>
    <xdr:from>
      <xdr:col>5</xdr:col>
      <xdr:colOff>180975</xdr:colOff>
      <xdr:row>2</xdr:row>
      <xdr:rowOff>152400</xdr:rowOff>
    </xdr:from>
    <xdr:ext cx="304800" cy="171450"/>
    <xdr:sp macro="[0]!getStats">
      <xdr:nvSpPr>
        <xdr:cNvPr id="2" name="Rectangle 6"/>
        <xdr:cNvSpPr>
          <a:spLocks/>
        </xdr:cNvSpPr>
      </xdr:nvSpPr>
      <xdr:spPr>
        <a:xfrm>
          <a:off x="3038475" y="514350"/>
          <a:ext cx="304800" cy="171450"/>
        </a:xfrm>
        <a:prstGeom prst="roundRect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Go unHide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09-fdp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tyPeriod"/>
      <sheetName val="Dev2a"/>
      <sheetName val="Dev2"/>
      <sheetName val="Dev1"/>
      <sheetName val="Time2009"/>
      <sheetName val="Set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23mga.com/webs/mga/users/agaData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-rates.com/cgi-bin/cgicalc.cgi?value=1&amp;base=GB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rimmdoo.co.uk/users/mga/FDPdata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rimmdoo.co.uk/users/mga/FDPdata.htm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rimmdoo.co.uk/users/mga/FDPdata.htm" TargetMode="External" /><Relationship Id="rId2" Type="http://schemas.openxmlformats.org/officeDocument/2006/relationships/hyperlink" Target="http://www.123mga.com/webs/mga/users/DST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27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3.8515625" style="0" customWidth="1"/>
    <col min="4" max="4" width="8.140625" style="0" customWidth="1"/>
    <col min="5" max="5" width="5.28125" style="0" customWidth="1"/>
    <col min="6" max="6" width="4.57421875" style="0" customWidth="1"/>
    <col min="7" max="7" width="4.00390625" style="0" customWidth="1"/>
    <col min="8" max="8" width="5.28125" style="0" customWidth="1"/>
    <col min="9" max="9" width="3.00390625" style="0" customWidth="1"/>
    <col min="10" max="10" width="4.57421875" style="0" customWidth="1"/>
    <col min="11" max="13" width="4.57421875" style="8" customWidth="1"/>
    <col min="14" max="14" width="4.57421875" style="0" customWidth="1"/>
    <col min="15" max="16" width="5.8515625" style="0" customWidth="1"/>
    <col min="17" max="18" width="3.00390625" style="0" customWidth="1"/>
    <col min="19" max="19" width="2.57421875" style="0" customWidth="1"/>
    <col min="20" max="20" width="3.421875" style="0" customWidth="1"/>
    <col min="21" max="21" width="3.00390625" style="0" customWidth="1"/>
    <col min="22" max="22" width="4.28125" style="0" customWidth="1"/>
    <col min="23" max="23" width="5.7109375" style="0" customWidth="1"/>
    <col min="24" max="28" width="4.28125" style="0" customWidth="1"/>
    <col min="29" max="29" width="5.421875" style="0" customWidth="1"/>
    <col min="30" max="31" width="1.7109375" style="0" customWidth="1"/>
    <col min="32" max="32" width="5.421875" style="0" customWidth="1"/>
    <col min="33" max="33" width="4.421875" style="0" customWidth="1"/>
    <col min="34" max="35" width="5.421875" style="0" customWidth="1"/>
    <col min="36" max="36" width="3.7109375" style="0" customWidth="1"/>
    <col min="37" max="42" width="3.28125" style="0" customWidth="1"/>
    <col min="43" max="43" width="1.57421875" style="0" customWidth="1"/>
  </cols>
  <sheetData>
    <row r="1" spans="1:43" ht="19.5" customHeight="1">
      <c r="A1" s="81" t="s">
        <v>1599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1:43" ht="11.25" customHeight="1">
      <c r="A2" s="29"/>
      <c r="B2" s="30" t="s">
        <v>1596</v>
      </c>
      <c r="C2" s="29"/>
      <c r="D2" s="29"/>
      <c r="E2" s="29"/>
      <c r="F2" s="29"/>
      <c r="G2" s="29"/>
      <c r="H2" s="29"/>
      <c r="I2" s="29"/>
      <c r="J2" s="29"/>
      <c r="K2" s="31"/>
      <c r="L2" s="31"/>
      <c r="M2" s="31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2.75" hidden="1">
      <c r="A3" s="119">
        <v>9999</v>
      </c>
      <c r="B3" s="120"/>
      <c r="C3" s="121"/>
      <c r="D3" s="122"/>
      <c r="E3" s="123"/>
      <c r="F3" s="124"/>
      <c r="G3" s="125"/>
      <c r="H3" s="126">
        <f>IF(G3&lt;&gt;0,G3/3.28,"")</f>
      </c>
      <c r="I3" s="127"/>
      <c r="J3" s="128">
        <v>100</v>
      </c>
      <c r="K3" s="129"/>
      <c r="L3" s="129"/>
      <c r="M3" s="128"/>
      <c r="N3" s="128"/>
      <c r="O3" s="130"/>
      <c r="P3" s="131"/>
      <c r="Q3" s="132"/>
      <c r="R3" s="132"/>
      <c r="S3" s="133"/>
      <c r="T3" s="134"/>
      <c r="U3" s="135"/>
      <c r="V3" s="136"/>
      <c r="W3" s="137"/>
      <c r="X3" s="138"/>
      <c r="Y3" s="138"/>
      <c r="Z3" s="138"/>
      <c r="AA3" s="138"/>
      <c r="AB3" s="139"/>
      <c r="AC3" s="132"/>
      <c r="AD3" s="132"/>
      <c r="AE3" s="132"/>
      <c r="AF3" s="132"/>
      <c r="AG3" s="132"/>
      <c r="AH3" s="132"/>
      <c r="AI3" s="132"/>
      <c r="AQ3" s="114" t="s">
        <v>30</v>
      </c>
    </row>
    <row r="4" spans="1:43" ht="12.75" hidden="1">
      <c r="A4" s="149" t="s">
        <v>32</v>
      </c>
      <c r="B4" s="150" t="s">
        <v>33</v>
      </c>
      <c r="C4" s="150" t="s">
        <v>33</v>
      </c>
      <c r="D4" s="151">
        <f>D3</f>
        <v>0</v>
      </c>
      <c r="E4" s="152" t="s">
        <v>33</v>
      </c>
      <c r="F4" s="151" t="e">
        <f>datex+TIME(INT(F3/100),MOD(F3,100),0)</f>
        <v>#NAME?</v>
      </c>
      <c r="G4" s="151">
        <v>0.16666666666666666</v>
      </c>
      <c r="H4" s="150" t="s">
        <v>33</v>
      </c>
      <c r="I4" s="150" t="s">
        <v>33</v>
      </c>
      <c r="J4" s="151" t="e">
        <f>datex+TIME(INT(J3/100),MOD(J3,100),0)</f>
        <v>#NAME?</v>
      </c>
      <c r="K4" s="151" t="e">
        <f>datex+TIME(INT(K3/100),MOD(K3,100),0)</f>
        <v>#NAME?</v>
      </c>
      <c r="L4" s="151" t="e">
        <f>datex+TIME(INT(L3/100),MOD(L3,100),0)</f>
        <v>#NAME?</v>
      </c>
      <c r="M4" s="151" t="e">
        <f>datex+TIME(INT(M3/100),MOD(M3,100),0)</f>
        <v>#NAME?</v>
      </c>
      <c r="N4" s="151" t="e">
        <f>datex+TIME(INT(N3/100),MOD(N3,100),0)</f>
        <v>#NAME?</v>
      </c>
      <c r="O4" s="151">
        <v>0.3958333333333333</v>
      </c>
      <c r="P4" s="151">
        <v>0.10416666666666667</v>
      </c>
      <c r="Q4" s="153"/>
      <c r="R4" s="153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"/>
      <c r="AD4" s="1"/>
      <c r="AE4" s="1"/>
      <c r="AF4" s="1"/>
      <c r="AG4" s="155"/>
      <c r="AH4" s="1"/>
      <c r="AI4" s="1"/>
      <c r="AJ4" s="1"/>
      <c r="AQ4" s="114"/>
    </row>
    <row r="5" spans="1:43" ht="12.75" hidden="1">
      <c r="A5" s="156" t="s">
        <v>34</v>
      </c>
      <c r="B5" s="157" t="s">
        <v>35</v>
      </c>
      <c r="C5" s="157" t="s">
        <v>36</v>
      </c>
      <c r="D5" s="157" t="s">
        <v>37</v>
      </c>
      <c r="E5" s="157" t="s">
        <v>625</v>
      </c>
      <c r="F5" s="157" t="s">
        <v>38</v>
      </c>
      <c r="G5" s="158"/>
      <c r="H5" s="158"/>
      <c r="I5" s="157" t="s">
        <v>39</v>
      </c>
      <c r="J5" s="157" t="s">
        <v>40</v>
      </c>
      <c r="K5" s="157" t="s">
        <v>41</v>
      </c>
      <c r="L5" s="157" t="s">
        <v>42</v>
      </c>
      <c r="M5" s="157" t="s">
        <v>43</v>
      </c>
      <c r="N5" s="157" t="s">
        <v>44</v>
      </c>
      <c r="O5" s="157" t="s">
        <v>45</v>
      </c>
      <c r="P5" s="157" t="s">
        <v>46</v>
      </c>
      <c r="Q5" s="1"/>
      <c r="R5" s="1"/>
      <c r="S5" s="157" t="s">
        <v>47</v>
      </c>
      <c r="T5" s="157"/>
      <c r="U5" s="157"/>
      <c r="V5" s="157"/>
      <c r="W5" s="157"/>
      <c r="X5" s="157" t="s">
        <v>48</v>
      </c>
      <c r="Y5" s="157" t="s">
        <v>49</v>
      </c>
      <c r="Z5" s="157" t="s">
        <v>50</v>
      </c>
      <c r="AA5" s="157" t="s">
        <v>51</v>
      </c>
      <c r="AB5" s="157" t="s">
        <v>52</v>
      </c>
      <c r="AC5" s="157"/>
      <c r="AD5" s="157"/>
      <c r="AE5" s="157"/>
      <c r="AF5" s="157"/>
      <c r="AG5" s="157"/>
      <c r="AH5" s="159"/>
      <c r="AI5" s="159"/>
      <c r="AJ5" s="1"/>
      <c r="AQ5" s="114"/>
    </row>
    <row r="6" spans="1:43" ht="12.75">
      <c r="A6" s="144" t="s">
        <v>556</v>
      </c>
      <c r="B6" s="144" t="s">
        <v>3</v>
      </c>
      <c r="C6" s="144" t="s">
        <v>57</v>
      </c>
      <c r="D6" s="144" t="s">
        <v>4</v>
      </c>
      <c r="E6" s="144" t="s">
        <v>5</v>
      </c>
      <c r="F6" s="144" t="s">
        <v>72</v>
      </c>
      <c r="G6" s="145" t="s">
        <v>549</v>
      </c>
      <c r="H6" s="145" t="s">
        <v>6</v>
      </c>
      <c r="I6" s="145" t="s">
        <v>7</v>
      </c>
      <c r="J6" s="145" t="s">
        <v>626</v>
      </c>
      <c r="K6" s="145" t="s">
        <v>627</v>
      </c>
      <c r="L6" s="145" t="s">
        <v>628</v>
      </c>
      <c r="M6" s="145" t="s">
        <v>629</v>
      </c>
      <c r="N6" s="145" t="s">
        <v>630</v>
      </c>
      <c r="O6" s="145" t="s">
        <v>8</v>
      </c>
      <c r="P6" s="145" t="s">
        <v>9</v>
      </c>
      <c r="Q6" s="145" t="s">
        <v>55</v>
      </c>
      <c r="R6" s="145" t="s">
        <v>56</v>
      </c>
      <c r="S6" s="144" t="s">
        <v>555</v>
      </c>
      <c r="T6" s="145" t="s">
        <v>10</v>
      </c>
      <c r="U6" s="145" t="s">
        <v>11</v>
      </c>
      <c r="V6" s="145" t="s">
        <v>12</v>
      </c>
      <c r="W6" s="145" t="s">
        <v>13</v>
      </c>
      <c r="X6" s="144" t="s">
        <v>14</v>
      </c>
      <c r="Y6" s="144" t="s">
        <v>15</v>
      </c>
      <c r="Z6" s="144" t="s">
        <v>16</v>
      </c>
      <c r="AA6" s="144"/>
      <c r="AB6" s="144"/>
      <c r="AC6" s="145" t="s">
        <v>17</v>
      </c>
      <c r="AD6" s="145" t="s">
        <v>18</v>
      </c>
      <c r="AE6" s="145" t="s">
        <v>19</v>
      </c>
      <c r="AF6" s="145" t="s">
        <v>20</v>
      </c>
      <c r="AG6" s="145" t="s">
        <v>53</v>
      </c>
      <c r="AH6" s="145" t="s">
        <v>54</v>
      </c>
      <c r="AI6" s="145"/>
      <c r="AJ6" s="146" t="s">
        <v>21</v>
      </c>
      <c r="AK6" s="147"/>
      <c r="AL6" s="147"/>
      <c r="AM6" s="147"/>
      <c r="AN6" s="147"/>
      <c r="AO6" s="147"/>
      <c r="AP6" s="147"/>
      <c r="AQ6" s="114"/>
    </row>
    <row r="7" spans="1:43" ht="12.75">
      <c r="A7" s="119">
        <v>1</v>
      </c>
      <c r="B7" s="120" t="s">
        <v>22</v>
      </c>
      <c r="C7" s="121"/>
      <c r="D7" s="122">
        <v>40092</v>
      </c>
      <c r="E7" s="123" t="s">
        <v>554</v>
      </c>
      <c r="F7" s="124">
        <v>435</v>
      </c>
      <c r="G7" s="125">
        <v>1</v>
      </c>
      <c r="H7" s="142" t="s">
        <v>23</v>
      </c>
      <c r="I7" s="143">
        <v>4</v>
      </c>
      <c r="J7" s="128">
        <v>335</v>
      </c>
      <c r="K7" s="129">
        <v>0</v>
      </c>
      <c r="L7" s="129">
        <v>0</v>
      </c>
      <c r="M7" s="128">
        <v>1230</v>
      </c>
      <c r="N7" s="128">
        <v>1345</v>
      </c>
      <c r="O7" s="130">
        <v>0.4236111111111111</v>
      </c>
      <c r="P7" s="131">
        <v>0.017361111111111112</v>
      </c>
      <c r="Q7" s="132">
        <v>0.42361111111111</v>
      </c>
      <c r="R7" s="132">
        <v>0.01736111111111</v>
      </c>
      <c r="S7" s="133"/>
      <c r="T7" s="134"/>
      <c r="U7" s="135">
        <v>12</v>
      </c>
      <c r="V7" s="136">
        <v>145</v>
      </c>
      <c r="W7" s="137">
        <v>0</v>
      </c>
      <c r="X7" s="138"/>
      <c r="Y7" s="138"/>
      <c r="Z7" s="138"/>
      <c r="AA7" s="138"/>
      <c r="AB7" s="139"/>
      <c r="AC7" s="132">
        <v>40092.1493055556</v>
      </c>
      <c r="AD7" s="132" t="s">
        <v>30</v>
      </c>
      <c r="AE7" s="132" t="s">
        <v>30</v>
      </c>
      <c r="AF7" s="132">
        <v>40092.5729166667</v>
      </c>
      <c r="AG7" s="132">
        <v>0.42361111110949</v>
      </c>
      <c r="AH7" s="132">
        <v>40093.0729166667</v>
      </c>
      <c r="AI7" s="132"/>
      <c r="AJ7" t="s">
        <v>24</v>
      </c>
      <c r="AQ7" s="114"/>
    </row>
    <row r="8" spans="1:43" ht="12.75">
      <c r="A8" s="119">
        <v>2</v>
      </c>
      <c r="B8" s="140" t="s">
        <v>25</v>
      </c>
      <c r="C8" s="141"/>
      <c r="D8" s="122">
        <v>40092</v>
      </c>
      <c r="E8" s="123" t="s">
        <v>547</v>
      </c>
      <c r="F8" s="124">
        <v>630</v>
      </c>
      <c r="G8" s="125">
        <v>2</v>
      </c>
      <c r="H8" s="142" t="s">
        <v>26</v>
      </c>
      <c r="I8" s="143">
        <v>4</v>
      </c>
      <c r="J8" s="128">
        <v>430</v>
      </c>
      <c r="K8" s="129">
        <v>0</v>
      </c>
      <c r="L8" s="129">
        <v>0</v>
      </c>
      <c r="M8" s="128">
        <v>1100</v>
      </c>
      <c r="N8" s="128">
        <v>1230</v>
      </c>
      <c r="O8" s="130">
        <v>0.3333333333333333</v>
      </c>
      <c r="P8" s="131">
        <v>0.15625</v>
      </c>
      <c r="Q8" s="132">
        <v>0.33333333333333</v>
      </c>
      <c r="R8" s="132">
        <v>0.15625</v>
      </c>
      <c r="S8" s="133"/>
      <c r="T8" s="134"/>
      <c r="U8" s="135">
        <v>12</v>
      </c>
      <c r="V8" s="136">
        <v>30</v>
      </c>
      <c r="W8" s="137">
        <v>0</v>
      </c>
      <c r="X8" s="138"/>
      <c r="Y8" s="138"/>
      <c r="Z8" s="138"/>
      <c r="AA8" s="138"/>
      <c r="AB8" s="139"/>
      <c r="AC8" s="132">
        <v>40092.1875</v>
      </c>
      <c r="AD8" s="132" t="s">
        <v>30</v>
      </c>
      <c r="AE8" s="132" t="s">
        <v>30</v>
      </c>
      <c r="AF8" s="132">
        <v>40092.5208333333</v>
      </c>
      <c r="AG8" s="132">
        <v>0.33333333333576</v>
      </c>
      <c r="AH8" s="132">
        <v>40093.0208333333</v>
      </c>
      <c r="AI8" s="132"/>
      <c r="AQ8" s="114"/>
    </row>
    <row r="9" spans="1:43" ht="12.75">
      <c r="A9" s="119">
        <v>3</v>
      </c>
      <c r="B9" s="140" t="s">
        <v>557</v>
      </c>
      <c r="C9" s="141" t="s">
        <v>25</v>
      </c>
      <c r="D9" s="122">
        <v>40092</v>
      </c>
      <c r="E9" s="123" t="s">
        <v>547</v>
      </c>
      <c r="F9" s="124">
        <v>630</v>
      </c>
      <c r="G9" s="125">
        <v>2</v>
      </c>
      <c r="H9" s="142" t="s">
        <v>26</v>
      </c>
      <c r="I9" s="143">
        <v>4</v>
      </c>
      <c r="J9" s="128">
        <v>430</v>
      </c>
      <c r="K9" s="129">
        <v>0</v>
      </c>
      <c r="L9" s="129">
        <v>0</v>
      </c>
      <c r="M9" s="128">
        <v>1100</v>
      </c>
      <c r="N9" s="128">
        <v>1230</v>
      </c>
      <c r="O9" s="130">
        <v>0.3333333333333333</v>
      </c>
      <c r="P9" s="131">
        <v>0.15625</v>
      </c>
      <c r="Q9" s="132">
        <v>0.33333333333333</v>
      </c>
      <c r="R9" s="132">
        <v>0.15625</v>
      </c>
      <c r="S9" s="133"/>
      <c r="T9" s="134"/>
      <c r="U9" s="135">
        <v>12</v>
      </c>
      <c r="V9" s="136">
        <v>30</v>
      </c>
      <c r="W9" s="137">
        <v>0</v>
      </c>
      <c r="X9" s="138"/>
      <c r="Y9" s="138"/>
      <c r="Z9" s="138"/>
      <c r="AA9" s="138"/>
      <c r="AB9" s="139"/>
      <c r="AC9" s="132">
        <v>40092.1875</v>
      </c>
      <c r="AD9" s="132" t="s">
        <v>30</v>
      </c>
      <c r="AE9" s="132" t="s">
        <v>30</v>
      </c>
      <c r="AF9" s="132">
        <v>40092.5208333333</v>
      </c>
      <c r="AG9" s="132">
        <v>0.33333333333576</v>
      </c>
      <c r="AH9" s="132">
        <v>40093.0208333333</v>
      </c>
      <c r="AI9" s="132"/>
      <c r="AQ9" s="114"/>
    </row>
    <row r="10" spans="1:43" ht="12.75">
      <c r="A10" s="119">
        <v>4</v>
      </c>
      <c r="B10" s="140" t="s">
        <v>27</v>
      </c>
      <c r="C10" s="141" t="s">
        <v>25</v>
      </c>
      <c r="D10" s="122">
        <v>40092</v>
      </c>
      <c r="E10" s="123" t="s">
        <v>547</v>
      </c>
      <c r="F10" s="124">
        <v>1215</v>
      </c>
      <c r="G10" s="125">
        <v>2</v>
      </c>
      <c r="H10" s="142" t="s">
        <v>23</v>
      </c>
      <c r="I10" s="143">
        <v>4</v>
      </c>
      <c r="J10" s="128">
        <v>1015</v>
      </c>
      <c r="K10" s="129">
        <v>0</v>
      </c>
      <c r="L10" s="129">
        <v>0</v>
      </c>
      <c r="M10" s="128">
        <v>2145</v>
      </c>
      <c r="N10" s="128">
        <v>2230</v>
      </c>
      <c r="O10" s="130">
        <v>0.5104166666666666</v>
      </c>
      <c r="P10" s="131">
        <v>0.052083333333333336</v>
      </c>
      <c r="Q10" s="132">
        <v>0.51041666666667</v>
      </c>
      <c r="R10" s="132">
        <v>0.05208333333333</v>
      </c>
      <c r="S10" s="133" t="s">
        <v>28</v>
      </c>
      <c r="T10" s="134"/>
      <c r="U10" s="135">
        <v>12</v>
      </c>
      <c r="V10" s="136">
        <v>1030</v>
      </c>
      <c r="W10" s="137">
        <v>0</v>
      </c>
      <c r="X10" s="138"/>
      <c r="Y10" s="138"/>
      <c r="Z10" s="138"/>
      <c r="AA10" s="138"/>
      <c r="AB10" s="139"/>
      <c r="AC10" s="132">
        <v>40092.4270833333</v>
      </c>
      <c r="AD10" s="132" t="s">
        <v>30</v>
      </c>
      <c r="AE10" s="132" t="s">
        <v>30</v>
      </c>
      <c r="AF10" s="132">
        <v>40092.9375</v>
      </c>
      <c r="AG10" s="132">
        <v>0.51041666666424</v>
      </c>
      <c r="AH10" s="132">
        <v>40093.4375</v>
      </c>
      <c r="AI10" s="132"/>
      <c r="AQ10" s="114"/>
    </row>
    <row r="11" spans="1:43" ht="12.75">
      <c r="A11" s="119">
        <v>5</v>
      </c>
      <c r="B11" s="140" t="s">
        <v>27</v>
      </c>
      <c r="C11" s="141"/>
      <c r="D11" s="122">
        <v>40094</v>
      </c>
      <c r="E11" s="123" t="s">
        <v>0</v>
      </c>
      <c r="F11" s="124">
        <v>930</v>
      </c>
      <c r="G11" s="125">
        <v>4</v>
      </c>
      <c r="H11" s="142" t="s">
        <v>26</v>
      </c>
      <c r="I11" s="143">
        <v>3</v>
      </c>
      <c r="J11" s="128">
        <v>530</v>
      </c>
      <c r="K11" s="129">
        <v>0</v>
      </c>
      <c r="L11" s="129">
        <v>0</v>
      </c>
      <c r="M11" s="128">
        <v>1345</v>
      </c>
      <c r="N11" s="128">
        <v>1455</v>
      </c>
      <c r="O11" s="130">
        <v>0.3923611111111111</v>
      </c>
      <c r="P11" s="131">
        <v>0</v>
      </c>
      <c r="Q11" s="132">
        <v>0.39236111111111</v>
      </c>
      <c r="R11" s="132" t="s">
        <v>30</v>
      </c>
      <c r="S11" s="133"/>
      <c r="T11" s="134"/>
      <c r="U11" s="135">
        <v>12</v>
      </c>
      <c r="V11" s="136">
        <v>255</v>
      </c>
      <c r="W11" s="137">
        <v>0</v>
      </c>
      <c r="X11" s="138"/>
      <c r="Y11" s="138"/>
      <c r="Z11" s="138"/>
      <c r="AA11" s="138"/>
      <c r="AB11" s="139"/>
      <c r="AC11" s="132">
        <v>40094.2291666667</v>
      </c>
      <c r="AD11" s="132" t="s">
        <v>30</v>
      </c>
      <c r="AE11" s="132" t="s">
        <v>30</v>
      </c>
      <c r="AF11" s="132">
        <v>40094.6215277778</v>
      </c>
      <c r="AG11" s="132">
        <v>0.39236111111677</v>
      </c>
      <c r="AH11" s="132">
        <v>40095.1215277778</v>
      </c>
      <c r="AI11" s="132"/>
      <c r="AQ11" s="114"/>
    </row>
    <row r="12" spans="1:43" ht="12.75">
      <c r="A12" s="119">
        <v>6</v>
      </c>
      <c r="B12" s="140" t="s">
        <v>25</v>
      </c>
      <c r="C12" s="141"/>
      <c r="D12" s="122">
        <v>40097</v>
      </c>
      <c r="E12" s="123" t="s">
        <v>0</v>
      </c>
      <c r="F12" s="124">
        <v>630</v>
      </c>
      <c r="G12" s="125">
        <v>4</v>
      </c>
      <c r="H12" s="142" t="s">
        <v>23</v>
      </c>
      <c r="I12" s="143">
        <v>3</v>
      </c>
      <c r="J12" s="128">
        <v>230</v>
      </c>
      <c r="K12" s="129">
        <v>0</v>
      </c>
      <c r="L12" s="129">
        <v>0</v>
      </c>
      <c r="M12" s="128">
        <v>1315</v>
      </c>
      <c r="N12" s="128">
        <v>1415</v>
      </c>
      <c r="O12" s="130">
        <v>0.4895833333333333</v>
      </c>
      <c r="P12" s="131">
        <v>0.13541666666666666</v>
      </c>
      <c r="Q12" s="132">
        <v>0.48958333333333</v>
      </c>
      <c r="R12" s="132">
        <v>0.13541666666667</v>
      </c>
      <c r="S12" s="133"/>
      <c r="T12" s="134"/>
      <c r="U12" s="135">
        <v>12</v>
      </c>
      <c r="V12" s="136">
        <v>215</v>
      </c>
      <c r="W12" s="137">
        <v>0</v>
      </c>
      <c r="X12" s="138"/>
      <c r="Y12" s="138"/>
      <c r="Z12" s="138"/>
      <c r="AA12" s="138"/>
      <c r="AB12" s="139"/>
      <c r="AC12" s="132">
        <v>40097.1041666667</v>
      </c>
      <c r="AD12" s="132" t="s">
        <v>30</v>
      </c>
      <c r="AE12" s="132" t="s">
        <v>30</v>
      </c>
      <c r="AF12" s="132">
        <v>40097.59375</v>
      </c>
      <c r="AG12" s="132">
        <v>0.48958333333576</v>
      </c>
      <c r="AH12" s="132">
        <v>40098.09375</v>
      </c>
      <c r="AI12" s="132"/>
      <c r="AQ12" s="114"/>
    </row>
    <row r="13" spans="1:43" ht="12.75">
      <c r="A13" s="119">
        <v>7</v>
      </c>
      <c r="B13" s="140" t="s">
        <v>29</v>
      </c>
      <c r="C13" s="141"/>
      <c r="D13" s="122">
        <v>40099</v>
      </c>
      <c r="E13" s="123" t="s">
        <v>509</v>
      </c>
      <c r="F13" s="124">
        <v>630</v>
      </c>
      <c r="G13" s="125">
        <v>1</v>
      </c>
      <c r="H13" s="142" t="s">
        <v>23</v>
      </c>
      <c r="I13" s="143">
        <v>3</v>
      </c>
      <c r="J13" s="128">
        <v>530</v>
      </c>
      <c r="K13" s="129">
        <v>0</v>
      </c>
      <c r="L13" s="129">
        <v>0</v>
      </c>
      <c r="M13" s="128">
        <v>1600</v>
      </c>
      <c r="N13" s="128">
        <v>1730</v>
      </c>
      <c r="O13" s="130">
        <v>0.5</v>
      </c>
      <c r="P13" s="131">
        <v>0</v>
      </c>
      <c r="Q13" s="132">
        <v>0.5</v>
      </c>
      <c r="R13" s="132" t="s">
        <v>30</v>
      </c>
      <c r="S13" s="133"/>
      <c r="T13" s="134"/>
      <c r="U13" s="135">
        <v>12</v>
      </c>
      <c r="V13" s="136">
        <v>530</v>
      </c>
      <c r="W13" s="137">
        <v>0</v>
      </c>
      <c r="X13" s="138"/>
      <c r="Y13" s="138"/>
      <c r="Z13" s="138"/>
      <c r="AA13" s="138"/>
      <c r="AB13" s="139"/>
      <c r="AC13" s="132">
        <v>40099.2291666667</v>
      </c>
      <c r="AD13" s="132" t="s">
        <v>30</v>
      </c>
      <c r="AE13" s="132" t="s">
        <v>30</v>
      </c>
      <c r="AF13" s="132">
        <v>40099.7291666667</v>
      </c>
      <c r="AG13" s="132">
        <v>0.5</v>
      </c>
      <c r="AH13" s="132">
        <v>40100.2291666667</v>
      </c>
      <c r="AI13" s="132"/>
      <c r="AQ13" s="114"/>
    </row>
    <row r="14" spans="1:43" ht="12.75">
      <c r="A14" s="119">
        <v>8</v>
      </c>
      <c r="B14" s="140" t="s">
        <v>27</v>
      </c>
      <c r="C14" s="141"/>
      <c r="D14" s="122">
        <v>40099</v>
      </c>
      <c r="E14" s="123" t="s">
        <v>0</v>
      </c>
      <c r="F14" s="124">
        <v>930</v>
      </c>
      <c r="G14" s="125">
        <v>4</v>
      </c>
      <c r="H14" s="142" t="s">
        <v>23</v>
      </c>
      <c r="I14" s="143">
        <v>3</v>
      </c>
      <c r="J14" s="128">
        <v>530</v>
      </c>
      <c r="K14" s="129">
        <v>0</v>
      </c>
      <c r="L14" s="129">
        <v>0</v>
      </c>
      <c r="M14" s="128">
        <v>1430</v>
      </c>
      <c r="N14" s="128">
        <v>1530</v>
      </c>
      <c r="O14" s="130">
        <v>0.4166666666666667</v>
      </c>
      <c r="P14" s="131">
        <v>0.09375</v>
      </c>
      <c r="Q14" s="132">
        <v>0.41666666666667</v>
      </c>
      <c r="R14" s="132">
        <v>0.09375</v>
      </c>
      <c r="S14" s="133"/>
      <c r="T14" s="134"/>
      <c r="U14" s="135">
        <v>12</v>
      </c>
      <c r="V14" s="136">
        <v>330</v>
      </c>
      <c r="W14" s="137">
        <v>0</v>
      </c>
      <c r="X14" s="138"/>
      <c r="Y14" s="138"/>
      <c r="Z14" s="138"/>
      <c r="AA14" s="138"/>
      <c r="AB14" s="139"/>
      <c r="AC14" s="132">
        <v>40099.2291666667</v>
      </c>
      <c r="AD14" s="132" t="s">
        <v>30</v>
      </c>
      <c r="AE14" s="132" t="s">
        <v>30</v>
      </c>
      <c r="AF14" s="132">
        <v>40099.6458333333</v>
      </c>
      <c r="AG14" s="132">
        <v>0.41666666667152</v>
      </c>
      <c r="AH14" s="132">
        <v>40100.1458333333</v>
      </c>
      <c r="AI14" s="132"/>
      <c r="AQ14" s="114"/>
    </row>
    <row r="15" spans="1:43" ht="12.75">
      <c r="A15" s="119">
        <v>9</v>
      </c>
      <c r="B15" s="140" t="s">
        <v>25</v>
      </c>
      <c r="C15" s="141"/>
      <c r="D15" s="122">
        <v>40092</v>
      </c>
      <c r="E15" s="123" t="s">
        <v>547</v>
      </c>
      <c r="F15" s="124">
        <v>630</v>
      </c>
      <c r="G15" s="125">
        <v>2</v>
      </c>
      <c r="H15" s="142" t="s">
        <v>26</v>
      </c>
      <c r="I15" s="143">
        <v>4</v>
      </c>
      <c r="J15" s="128">
        <v>430</v>
      </c>
      <c r="K15" s="129">
        <v>0</v>
      </c>
      <c r="L15" s="129">
        <v>0</v>
      </c>
      <c r="M15" s="128">
        <v>1100</v>
      </c>
      <c r="N15" s="128">
        <v>1230</v>
      </c>
      <c r="O15" s="130">
        <v>0.3333333333333333</v>
      </c>
      <c r="P15" s="131">
        <v>0.15625</v>
      </c>
      <c r="Q15" s="132">
        <v>0.33333333333333</v>
      </c>
      <c r="R15" s="132">
        <v>0.15625</v>
      </c>
      <c r="S15" s="133"/>
      <c r="T15" s="134"/>
      <c r="U15" s="135">
        <v>12</v>
      </c>
      <c r="V15" s="136">
        <v>30</v>
      </c>
      <c r="W15" s="137">
        <v>0</v>
      </c>
      <c r="X15" s="138"/>
      <c r="Y15" s="138"/>
      <c r="Z15" s="138"/>
      <c r="AA15" s="138"/>
      <c r="AB15" s="139"/>
      <c r="AC15" s="132">
        <v>40092.1875</v>
      </c>
      <c r="AD15" s="132" t="s">
        <v>30</v>
      </c>
      <c r="AE15" s="132" t="s">
        <v>30</v>
      </c>
      <c r="AF15" s="132">
        <v>40092.5208333333</v>
      </c>
      <c r="AG15" s="132">
        <v>0.33333333333576</v>
      </c>
      <c r="AH15" s="132">
        <v>40093.0208333333</v>
      </c>
      <c r="AI15" s="132"/>
      <c r="AQ15" s="114"/>
    </row>
    <row r="16" spans="1:43" ht="12.75">
      <c r="A16" s="119">
        <v>10</v>
      </c>
      <c r="B16" s="140" t="s">
        <v>557</v>
      </c>
      <c r="C16" s="141" t="s">
        <v>25</v>
      </c>
      <c r="D16" s="122">
        <v>40092</v>
      </c>
      <c r="E16" s="123" t="s">
        <v>547</v>
      </c>
      <c r="F16" s="124">
        <v>630</v>
      </c>
      <c r="G16" s="125">
        <v>2</v>
      </c>
      <c r="H16" s="142" t="s">
        <v>26</v>
      </c>
      <c r="I16" s="143">
        <v>4</v>
      </c>
      <c r="J16" s="128">
        <v>430</v>
      </c>
      <c r="K16" s="129">
        <v>0</v>
      </c>
      <c r="L16" s="129">
        <v>0</v>
      </c>
      <c r="M16" s="128">
        <v>1100</v>
      </c>
      <c r="N16" s="128">
        <v>1230</v>
      </c>
      <c r="O16" s="130">
        <v>0.3333333333333333</v>
      </c>
      <c r="P16" s="131">
        <v>0.15625</v>
      </c>
      <c r="Q16" s="132">
        <v>0.33333333333333</v>
      </c>
      <c r="R16" s="132">
        <v>0.15625</v>
      </c>
      <c r="S16" s="133"/>
      <c r="T16" s="134"/>
      <c r="U16" s="135">
        <v>12</v>
      </c>
      <c r="V16" s="136">
        <v>30</v>
      </c>
      <c r="W16" s="137">
        <v>0</v>
      </c>
      <c r="X16" s="138"/>
      <c r="Y16" s="138"/>
      <c r="Z16" s="138"/>
      <c r="AA16" s="138"/>
      <c r="AB16" s="139"/>
      <c r="AC16" s="132">
        <v>40092.1875</v>
      </c>
      <c r="AD16" s="132" t="s">
        <v>30</v>
      </c>
      <c r="AE16" s="132" t="s">
        <v>30</v>
      </c>
      <c r="AF16" s="132">
        <v>40092.5208333333</v>
      </c>
      <c r="AG16" s="132">
        <v>0.33333333333576</v>
      </c>
      <c r="AH16" s="132">
        <v>40093.0208333333</v>
      </c>
      <c r="AI16" s="132"/>
      <c r="AQ16" s="114"/>
    </row>
    <row r="17" spans="1:43" ht="12.75">
      <c r="A17" s="119">
        <v>11</v>
      </c>
      <c r="B17" s="140" t="s">
        <v>27</v>
      </c>
      <c r="C17" s="141" t="s">
        <v>25</v>
      </c>
      <c r="D17" s="122">
        <v>40092</v>
      </c>
      <c r="E17" s="123" t="s">
        <v>547</v>
      </c>
      <c r="F17" s="124">
        <v>1215</v>
      </c>
      <c r="G17" s="125">
        <v>2</v>
      </c>
      <c r="H17" s="142" t="s">
        <v>23</v>
      </c>
      <c r="I17" s="143">
        <v>4</v>
      </c>
      <c r="J17" s="128">
        <v>1015</v>
      </c>
      <c r="K17" s="129">
        <v>0</v>
      </c>
      <c r="L17" s="129">
        <v>0</v>
      </c>
      <c r="M17" s="128">
        <v>2145</v>
      </c>
      <c r="N17" s="128">
        <v>2230</v>
      </c>
      <c r="O17" s="130">
        <v>0.5104166666666666</v>
      </c>
      <c r="P17" s="131">
        <v>0.052083333333333336</v>
      </c>
      <c r="Q17" s="132">
        <v>0.51041666666667</v>
      </c>
      <c r="R17" s="132">
        <v>0.05208333333333</v>
      </c>
      <c r="S17" s="133" t="s">
        <v>28</v>
      </c>
      <c r="T17" s="134"/>
      <c r="U17" s="135">
        <v>12</v>
      </c>
      <c r="V17" s="136">
        <v>1030</v>
      </c>
      <c r="W17" s="137">
        <v>0</v>
      </c>
      <c r="X17" s="138"/>
      <c r="Y17" s="138"/>
      <c r="Z17" s="138"/>
      <c r="AA17" s="138"/>
      <c r="AB17" s="139"/>
      <c r="AC17" s="132">
        <v>40092.4270833333</v>
      </c>
      <c r="AD17" s="132" t="s">
        <v>30</v>
      </c>
      <c r="AE17" s="132" t="s">
        <v>30</v>
      </c>
      <c r="AF17" s="132">
        <v>40092.9375</v>
      </c>
      <c r="AG17" s="132">
        <v>0.51041666666424</v>
      </c>
      <c r="AH17" s="132">
        <v>40093.4375</v>
      </c>
      <c r="AI17" s="132"/>
      <c r="AQ17" s="114"/>
    </row>
    <row r="18" spans="1:43" ht="12.75">
      <c r="A18" s="119">
        <v>12</v>
      </c>
      <c r="B18" s="140" t="s">
        <v>27</v>
      </c>
      <c r="C18" s="141"/>
      <c r="D18" s="122">
        <v>40094</v>
      </c>
      <c r="E18" s="123" t="s">
        <v>0</v>
      </c>
      <c r="F18" s="124">
        <v>930</v>
      </c>
      <c r="G18" s="125">
        <v>4</v>
      </c>
      <c r="H18" s="142" t="s">
        <v>26</v>
      </c>
      <c r="I18" s="143">
        <v>3</v>
      </c>
      <c r="J18" s="128">
        <v>530</v>
      </c>
      <c r="K18" s="129">
        <v>0</v>
      </c>
      <c r="L18" s="129">
        <v>0</v>
      </c>
      <c r="M18" s="128">
        <v>1345</v>
      </c>
      <c r="N18" s="128">
        <v>1455</v>
      </c>
      <c r="O18" s="130">
        <v>0.3923611111111111</v>
      </c>
      <c r="P18" s="131">
        <v>0</v>
      </c>
      <c r="Q18" s="132">
        <v>0.39236111111111</v>
      </c>
      <c r="R18" s="132" t="s">
        <v>30</v>
      </c>
      <c r="S18" s="133"/>
      <c r="T18" s="134"/>
      <c r="U18" s="135">
        <v>12</v>
      </c>
      <c r="V18" s="136">
        <v>255</v>
      </c>
      <c r="W18" s="137">
        <v>0</v>
      </c>
      <c r="X18" s="138"/>
      <c r="Y18" s="138"/>
      <c r="Z18" s="138"/>
      <c r="AA18" s="138"/>
      <c r="AB18" s="139"/>
      <c r="AC18" s="132">
        <v>40094.2291666667</v>
      </c>
      <c r="AD18" s="132" t="s">
        <v>30</v>
      </c>
      <c r="AE18" s="132" t="s">
        <v>30</v>
      </c>
      <c r="AF18" s="132">
        <v>40094.6215277778</v>
      </c>
      <c r="AG18" s="132">
        <v>0.39236111111677</v>
      </c>
      <c r="AH18" s="132">
        <v>40095.1215277778</v>
      </c>
      <c r="AI18" s="132"/>
      <c r="AQ18" s="114"/>
    </row>
    <row r="19" spans="1:43" ht="12.75">
      <c r="A19" s="119">
        <v>13</v>
      </c>
      <c r="B19" s="140" t="s">
        <v>25</v>
      </c>
      <c r="C19" s="141"/>
      <c r="D19" s="122">
        <v>40097</v>
      </c>
      <c r="E19" s="123" t="s">
        <v>0</v>
      </c>
      <c r="F19" s="124">
        <v>630</v>
      </c>
      <c r="G19" s="125">
        <v>4</v>
      </c>
      <c r="H19" s="142" t="s">
        <v>23</v>
      </c>
      <c r="I19" s="143">
        <v>3</v>
      </c>
      <c r="J19" s="128">
        <v>230</v>
      </c>
      <c r="K19" s="129">
        <v>0</v>
      </c>
      <c r="L19" s="129">
        <v>0</v>
      </c>
      <c r="M19" s="128">
        <v>1315</v>
      </c>
      <c r="N19" s="128">
        <v>1415</v>
      </c>
      <c r="O19" s="130">
        <v>0.4895833333333333</v>
      </c>
      <c r="P19" s="131">
        <v>0.13541666666666666</v>
      </c>
      <c r="Q19" s="132">
        <v>0.48958333333333</v>
      </c>
      <c r="R19" s="132">
        <v>0.13541666666667</v>
      </c>
      <c r="S19" s="133"/>
      <c r="T19" s="134"/>
      <c r="U19" s="135">
        <v>12</v>
      </c>
      <c r="V19" s="136">
        <v>215</v>
      </c>
      <c r="W19" s="137">
        <v>0</v>
      </c>
      <c r="X19" s="138"/>
      <c r="Y19" s="138"/>
      <c r="Z19" s="138"/>
      <c r="AA19" s="138"/>
      <c r="AB19" s="139"/>
      <c r="AC19" s="132">
        <v>40097.1041666667</v>
      </c>
      <c r="AD19" s="132" t="s">
        <v>30</v>
      </c>
      <c r="AE19" s="132" t="s">
        <v>30</v>
      </c>
      <c r="AF19" s="132">
        <v>40097.59375</v>
      </c>
      <c r="AG19" s="132">
        <v>0.48958333333576</v>
      </c>
      <c r="AH19" s="132">
        <v>40098.09375</v>
      </c>
      <c r="AI19" s="132"/>
      <c r="AQ19" s="114"/>
    </row>
    <row r="20" spans="1:43" ht="12.75">
      <c r="A20" s="119">
        <v>14</v>
      </c>
      <c r="B20" s="140" t="s">
        <v>29</v>
      </c>
      <c r="C20" s="141"/>
      <c r="D20" s="122">
        <v>40099</v>
      </c>
      <c r="E20" s="123" t="s">
        <v>509</v>
      </c>
      <c r="F20" s="124">
        <v>630</v>
      </c>
      <c r="G20" s="125">
        <v>1</v>
      </c>
      <c r="H20" s="142" t="s">
        <v>23</v>
      </c>
      <c r="I20" s="143">
        <v>3</v>
      </c>
      <c r="J20" s="128">
        <v>530</v>
      </c>
      <c r="K20" s="129">
        <v>0</v>
      </c>
      <c r="L20" s="129">
        <v>0</v>
      </c>
      <c r="M20" s="128">
        <v>1600</v>
      </c>
      <c r="N20" s="128">
        <v>1730</v>
      </c>
      <c r="O20" s="130">
        <v>0.5</v>
      </c>
      <c r="P20" s="131">
        <v>0</v>
      </c>
      <c r="Q20" s="132">
        <v>0.5</v>
      </c>
      <c r="R20" s="132" t="s">
        <v>30</v>
      </c>
      <c r="S20" s="133"/>
      <c r="T20" s="134"/>
      <c r="U20" s="135">
        <v>12</v>
      </c>
      <c r="V20" s="136">
        <v>530</v>
      </c>
      <c r="W20" s="137">
        <v>0</v>
      </c>
      <c r="X20" s="138"/>
      <c r="Y20" s="138"/>
      <c r="Z20" s="138"/>
      <c r="AA20" s="138"/>
      <c r="AB20" s="139"/>
      <c r="AC20" s="132">
        <v>40099.2291666667</v>
      </c>
      <c r="AD20" s="132" t="s">
        <v>30</v>
      </c>
      <c r="AE20" s="132" t="s">
        <v>30</v>
      </c>
      <c r="AF20" s="132">
        <v>40099.7291666667</v>
      </c>
      <c r="AG20" s="132">
        <v>0.5</v>
      </c>
      <c r="AH20" s="132">
        <v>40100.2291666667</v>
      </c>
      <c r="AI20" s="132"/>
      <c r="AQ20" s="114"/>
    </row>
    <row r="21" spans="1:43" ht="12.75">
      <c r="A21" s="119">
        <v>15</v>
      </c>
      <c r="B21" s="140" t="s">
        <v>27</v>
      </c>
      <c r="C21" s="141"/>
      <c r="D21" s="122">
        <v>40099</v>
      </c>
      <c r="E21" s="123" t="s">
        <v>0</v>
      </c>
      <c r="F21" s="124">
        <v>930</v>
      </c>
      <c r="G21" s="125">
        <v>4</v>
      </c>
      <c r="H21" s="142" t="s">
        <v>23</v>
      </c>
      <c r="I21" s="143">
        <v>3</v>
      </c>
      <c r="J21" s="128">
        <v>530</v>
      </c>
      <c r="K21" s="129">
        <v>0</v>
      </c>
      <c r="L21" s="129">
        <v>0</v>
      </c>
      <c r="M21" s="128">
        <v>1430</v>
      </c>
      <c r="N21" s="128">
        <v>1530</v>
      </c>
      <c r="O21" s="130">
        <v>0.4166666666666667</v>
      </c>
      <c r="P21" s="131">
        <v>0.09375</v>
      </c>
      <c r="Q21" s="132">
        <v>0.41666666666667</v>
      </c>
      <c r="R21" s="132">
        <v>0.09375</v>
      </c>
      <c r="S21" s="133"/>
      <c r="T21" s="134"/>
      <c r="U21" s="135">
        <v>12</v>
      </c>
      <c r="V21" s="136">
        <v>330</v>
      </c>
      <c r="W21" s="137">
        <v>0</v>
      </c>
      <c r="X21" s="138"/>
      <c r="Y21" s="138"/>
      <c r="Z21" s="138"/>
      <c r="AA21" s="138"/>
      <c r="AB21" s="139"/>
      <c r="AC21" s="132">
        <v>40099.2291666667</v>
      </c>
      <c r="AD21" s="132" t="s">
        <v>30</v>
      </c>
      <c r="AE21" s="132" t="s">
        <v>30</v>
      </c>
      <c r="AF21" s="132">
        <v>40099.6458333333</v>
      </c>
      <c r="AG21" s="132">
        <v>0.41666666667152</v>
      </c>
      <c r="AH21" s="132">
        <v>40100.1458333333</v>
      </c>
      <c r="AI21" s="132"/>
      <c r="AQ21" s="114"/>
    </row>
    <row r="22" spans="1:43" ht="12.75">
      <c r="A22" s="119">
        <v>16</v>
      </c>
      <c r="B22" s="140" t="s">
        <v>557</v>
      </c>
      <c r="C22" s="141" t="s">
        <v>25</v>
      </c>
      <c r="D22" s="122">
        <v>40092</v>
      </c>
      <c r="E22" s="123" t="s">
        <v>547</v>
      </c>
      <c r="F22" s="124">
        <v>630</v>
      </c>
      <c r="G22" s="125">
        <v>2</v>
      </c>
      <c r="H22" s="142" t="s">
        <v>26</v>
      </c>
      <c r="I22" s="143">
        <v>4</v>
      </c>
      <c r="J22" s="128">
        <v>430</v>
      </c>
      <c r="K22" s="129">
        <v>0</v>
      </c>
      <c r="L22" s="129">
        <v>0</v>
      </c>
      <c r="M22" s="128">
        <v>1100</v>
      </c>
      <c r="N22" s="128">
        <v>1230</v>
      </c>
      <c r="O22" s="130">
        <v>0.3333333333333333</v>
      </c>
      <c r="P22" s="131">
        <v>0.15625</v>
      </c>
      <c r="Q22" s="132">
        <v>0.33333333333333</v>
      </c>
      <c r="R22" s="132">
        <v>0.15625</v>
      </c>
      <c r="S22" s="133"/>
      <c r="T22" s="134"/>
      <c r="U22" s="135">
        <v>12</v>
      </c>
      <c r="V22" s="136">
        <v>30</v>
      </c>
      <c r="W22" s="137">
        <v>0</v>
      </c>
      <c r="X22" s="138"/>
      <c r="Y22" s="138"/>
      <c r="Z22" s="138"/>
      <c r="AA22" s="138"/>
      <c r="AB22" s="139"/>
      <c r="AC22" s="132">
        <v>40092.1875</v>
      </c>
      <c r="AD22" s="132" t="s">
        <v>30</v>
      </c>
      <c r="AE22" s="132" t="s">
        <v>30</v>
      </c>
      <c r="AF22" s="132">
        <v>40092.5208333333</v>
      </c>
      <c r="AG22" s="132">
        <v>0.33333333333576</v>
      </c>
      <c r="AH22" s="132">
        <v>40093.0208333333</v>
      </c>
      <c r="AI22" s="132"/>
      <c r="AQ22" s="114"/>
    </row>
    <row r="23" spans="1:43" ht="12.75">
      <c r="A23" s="119">
        <v>17</v>
      </c>
      <c r="B23" s="140" t="s">
        <v>27</v>
      </c>
      <c r="C23" s="141" t="s">
        <v>25</v>
      </c>
      <c r="D23" s="122">
        <v>40092</v>
      </c>
      <c r="E23" s="123" t="s">
        <v>547</v>
      </c>
      <c r="F23" s="124">
        <v>1215</v>
      </c>
      <c r="G23" s="125">
        <v>2</v>
      </c>
      <c r="H23" s="142" t="s">
        <v>23</v>
      </c>
      <c r="I23" s="143">
        <v>4</v>
      </c>
      <c r="J23" s="128">
        <v>1015</v>
      </c>
      <c r="K23" s="129">
        <v>0</v>
      </c>
      <c r="L23" s="129">
        <v>0</v>
      </c>
      <c r="M23" s="128">
        <v>2145</v>
      </c>
      <c r="N23" s="128">
        <v>2230</v>
      </c>
      <c r="O23" s="130">
        <v>0.5104166666666666</v>
      </c>
      <c r="P23" s="131">
        <v>0.052083333333333336</v>
      </c>
      <c r="Q23" s="132">
        <v>0.51041666666667</v>
      </c>
      <c r="R23" s="132">
        <v>0.05208333333333</v>
      </c>
      <c r="S23" s="133" t="s">
        <v>28</v>
      </c>
      <c r="T23" s="134"/>
      <c r="U23" s="135">
        <v>12</v>
      </c>
      <c r="V23" s="136">
        <v>1030</v>
      </c>
      <c r="W23" s="137">
        <v>0</v>
      </c>
      <c r="X23" s="138"/>
      <c r="Y23" s="138"/>
      <c r="Z23" s="138"/>
      <c r="AA23" s="138"/>
      <c r="AB23" s="139"/>
      <c r="AC23" s="132">
        <v>40092.4270833333</v>
      </c>
      <c r="AD23" s="132" t="s">
        <v>30</v>
      </c>
      <c r="AE23" s="132" t="s">
        <v>30</v>
      </c>
      <c r="AF23" s="132">
        <v>40092.9375</v>
      </c>
      <c r="AG23" s="132">
        <v>0.51041666666424</v>
      </c>
      <c r="AH23" s="132">
        <v>40093.4375</v>
      </c>
      <c r="AI23" s="132"/>
      <c r="AQ23" s="114"/>
    </row>
    <row r="24" spans="1:43" ht="12.75">
      <c r="A24" s="119">
        <v>18</v>
      </c>
      <c r="B24" s="140" t="s">
        <v>27</v>
      </c>
      <c r="C24" s="141"/>
      <c r="D24" s="122">
        <v>40094</v>
      </c>
      <c r="E24" s="123" t="s">
        <v>0</v>
      </c>
      <c r="F24" s="124">
        <v>930</v>
      </c>
      <c r="G24" s="125">
        <v>4</v>
      </c>
      <c r="H24" s="142" t="s">
        <v>26</v>
      </c>
      <c r="I24" s="143">
        <v>3</v>
      </c>
      <c r="J24" s="128">
        <v>530</v>
      </c>
      <c r="K24" s="129">
        <v>0</v>
      </c>
      <c r="L24" s="129">
        <v>0</v>
      </c>
      <c r="M24" s="128">
        <v>1345</v>
      </c>
      <c r="N24" s="128">
        <v>1455</v>
      </c>
      <c r="O24" s="130">
        <v>0.3923611111111111</v>
      </c>
      <c r="P24" s="131">
        <v>0</v>
      </c>
      <c r="Q24" s="132">
        <v>0.39236111111111</v>
      </c>
      <c r="R24" s="132" t="s">
        <v>30</v>
      </c>
      <c r="S24" s="133"/>
      <c r="T24" s="134"/>
      <c r="U24" s="135">
        <v>12</v>
      </c>
      <c r="V24" s="136">
        <v>255</v>
      </c>
      <c r="W24" s="137">
        <v>0</v>
      </c>
      <c r="X24" s="138"/>
      <c r="Y24" s="138"/>
      <c r="Z24" s="138"/>
      <c r="AA24" s="138"/>
      <c r="AB24" s="139"/>
      <c r="AC24" s="132">
        <v>40094.2291666667</v>
      </c>
      <c r="AD24" s="132" t="s">
        <v>30</v>
      </c>
      <c r="AE24" s="132" t="s">
        <v>30</v>
      </c>
      <c r="AF24" s="132">
        <v>40094.6215277778</v>
      </c>
      <c r="AG24" s="132">
        <v>0.39236111111677</v>
      </c>
      <c r="AH24" s="132">
        <v>40095.1215277778</v>
      </c>
      <c r="AI24" s="132"/>
      <c r="AQ24" s="114"/>
    </row>
    <row r="25" spans="1:43" ht="12.75">
      <c r="A25" s="119">
        <v>19</v>
      </c>
      <c r="B25" s="140" t="s">
        <v>25</v>
      </c>
      <c r="C25" s="141"/>
      <c r="D25" s="122">
        <v>40097</v>
      </c>
      <c r="E25" s="123" t="s">
        <v>0</v>
      </c>
      <c r="F25" s="124">
        <v>630</v>
      </c>
      <c r="G25" s="125">
        <v>4</v>
      </c>
      <c r="H25" s="142" t="s">
        <v>23</v>
      </c>
      <c r="I25" s="143">
        <v>3</v>
      </c>
      <c r="J25" s="128">
        <v>230</v>
      </c>
      <c r="K25" s="129">
        <v>0</v>
      </c>
      <c r="L25" s="129">
        <v>0</v>
      </c>
      <c r="M25" s="128">
        <v>1315</v>
      </c>
      <c r="N25" s="128">
        <v>1415</v>
      </c>
      <c r="O25" s="130">
        <v>0.4895833333333333</v>
      </c>
      <c r="P25" s="131">
        <v>0.13541666666666666</v>
      </c>
      <c r="Q25" s="132">
        <v>0.48958333333333</v>
      </c>
      <c r="R25" s="132">
        <v>0.13541666666667</v>
      </c>
      <c r="S25" s="133"/>
      <c r="T25" s="134"/>
      <c r="U25" s="135">
        <v>12</v>
      </c>
      <c r="V25" s="136">
        <v>215</v>
      </c>
      <c r="W25" s="137">
        <v>0</v>
      </c>
      <c r="X25" s="138"/>
      <c r="Y25" s="138"/>
      <c r="Z25" s="138"/>
      <c r="AA25" s="138"/>
      <c r="AB25" s="139"/>
      <c r="AC25" s="132">
        <v>40097.1041666667</v>
      </c>
      <c r="AD25" s="132" t="s">
        <v>30</v>
      </c>
      <c r="AE25" s="132" t="s">
        <v>30</v>
      </c>
      <c r="AF25" s="132">
        <v>40097.59375</v>
      </c>
      <c r="AG25" s="132">
        <v>0.48958333333576</v>
      </c>
      <c r="AH25" s="132">
        <v>40098.09375</v>
      </c>
      <c r="AI25" s="132"/>
      <c r="AQ25" s="114"/>
    </row>
    <row r="26" spans="1:43" ht="12.75">
      <c r="A26" s="119">
        <v>20</v>
      </c>
      <c r="B26" s="140" t="s">
        <v>29</v>
      </c>
      <c r="C26" s="141"/>
      <c r="D26" s="122">
        <v>40099</v>
      </c>
      <c r="E26" s="123" t="s">
        <v>1611</v>
      </c>
      <c r="F26" s="124">
        <v>630</v>
      </c>
      <c r="G26" s="125">
        <v>1</v>
      </c>
      <c r="H26" s="142" t="s">
        <v>23</v>
      </c>
      <c r="I26" s="143">
        <v>3</v>
      </c>
      <c r="J26" s="128">
        <v>530</v>
      </c>
      <c r="K26" s="129">
        <v>0</v>
      </c>
      <c r="L26" s="129">
        <v>0</v>
      </c>
      <c r="M26" s="128">
        <v>1600</v>
      </c>
      <c r="N26" s="128">
        <v>1730</v>
      </c>
      <c r="O26" s="130">
        <v>0.5</v>
      </c>
      <c r="P26" s="131">
        <v>0</v>
      </c>
      <c r="Q26" s="132">
        <v>0.5</v>
      </c>
      <c r="R26" s="132" t="s">
        <v>30</v>
      </c>
      <c r="S26" s="133"/>
      <c r="T26" s="134"/>
      <c r="U26" s="135">
        <v>12</v>
      </c>
      <c r="V26" s="136">
        <v>530</v>
      </c>
      <c r="W26" s="137">
        <v>0</v>
      </c>
      <c r="X26" s="138"/>
      <c r="Y26" s="138"/>
      <c r="Z26" s="138"/>
      <c r="AA26" s="138"/>
      <c r="AB26" s="139"/>
      <c r="AC26" s="132">
        <v>40099.2291666667</v>
      </c>
      <c r="AD26" s="132" t="s">
        <v>30</v>
      </c>
      <c r="AE26" s="132" t="s">
        <v>30</v>
      </c>
      <c r="AF26" s="132">
        <v>40099.7291666667</v>
      </c>
      <c r="AG26" s="132">
        <v>0.5</v>
      </c>
      <c r="AH26" s="132">
        <v>40100.2291666667</v>
      </c>
      <c r="AI26" s="132"/>
      <c r="AQ26" s="114"/>
    </row>
    <row r="27" spans="1:43" ht="12.75">
      <c r="A27" s="119">
        <v>21</v>
      </c>
      <c r="B27" s="140" t="s">
        <v>27</v>
      </c>
      <c r="C27" s="141"/>
      <c r="D27" s="122">
        <v>40099</v>
      </c>
      <c r="E27" s="123" t="s">
        <v>0</v>
      </c>
      <c r="F27" s="124">
        <v>930</v>
      </c>
      <c r="G27" s="125">
        <v>4</v>
      </c>
      <c r="H27" s="142" t="s">
        <v>23</v>
      </c>
      <c r="I27" s="143">
        <v>3</v>
      </c>
      <c r="J27" s="128">
        <v>530</v>
      </c>
      <c r="K27" s="129">
        <v>0</v>
      </c>
      <c r="L27" s="129">
        <v>0</v>
      </c>
      <c r="M27" s="128">
        <v>1430</v>
      </c>
      <c r="N27" s="128">
        <v>1530</v>
      </c>
      <c r="O27" s="130">
        <v>0.4166666666666667</v>
      </c>
      <c r="P27" s="131">
        <v>0.09375</v>
      </c>
      <c r="Q27" s="132">
        <v>0.41666666666667</v>
      </c>
      <c r="R27" s="132">
        <v>0.09375</v>
      </c>
      <c r="S27" s="133"/>
      <c r="T27" s="134"/>
      <c r="U27" s="135">
        <v>12</v>
      </c>
      <c r="V27" s="136">
        <v>330</v>
      </c>
      <c r="W27" s="137">
        <v>0</v>
      </c>
      <c r="X27" s="138"/>
      <c r="Y27" s="138"/>
      <c r="Z27" s="138"/>
      <c r="AA27" s="138"/>
      <c r="AB27" s="139"/>
      <c r="AC27" s="132">
        <v>40099.2291666667</v>
      </c>
      <c r="AD27" s="132" t="s">
        <v>30</v>
      </c>
      <c r="AE27" s="132" t="s">
        <v>30</v>
      </c>
      <c r="AF27" s="132">
        <v>40099.6458333333</v>
      </c>
      <c r="AG27" s="132">
        <v>0.41666666667152</v>
      </c>
      <c r="AH27" s="132">
        <v>40100.1458333333</v>
      </c>
      <c r="AI27" s="132"/>
      <c r="AQ27" s="11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D176"/>
  <sheetViews>
    <sheetView zoomScale="75" zoomScaleNormal="75" workbookViewId="0" topLeftCell="A1">
      <selection activeCell="O25" sqref="O25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8.140625" style="0" customWidth="1"/>
    <col min="4" max="4" width="6.421875" style="0" customWidth="1"/>
    <col min="5" max="5" width="5.57421875" style="0" customWidth="1"/>
    <col min="6" max="6" width="7.140625" style="0" customWidth="1"/>
    <col min="7" max="7" width="6.00390625" style="0" customWidth="1"/>
    <col min="8" max="8" width="6.140625" style="0" customWidth="1"/>
    <col min="9" max="9" width="3.57421875" style="0" customWidth="1"/>
    <col min="10" max="10" width="4.140625" style="0" customWidth="1"/>
    <col min="11" max="11" width="7.8515625" style="8" customWidth="1"/>
    <col min="12" max="12" width="8.8515625" style="8" customWidth="1"/>
    <col min="13" max="13" width="5.8515625" style="8" customWidth="1"/>
    <col min="14" max="14" width="16.421875" style="0" customWidth="1"/>
    <col min="15" max="15" width="37.28125" style="0" customWidth="1"/>
    <col min="16" max="16" width="8.140625" style="0" customWidth="1"/>
    <col min="17" max="23" width="8.421875" style="0" customWidth="1"/>
    <col min="24" max="24" width="5.28125" style="0" customWidth="1"/>
    <col min="25" max="25" width="4.8515625" style="0" customWidth="1"/>
    <col min="26" max="26" width="5.421875" style="0" customWidth="1"/>
    <col min="27" max="27" width="4.28125" style="0" customWidth="1"/>
    <col min="28" max="28" width="4.8515625" style="0" customWidth="1"/>
    <col min="29" max="29" width="4.140625" style="0" customWidth="1"/>
    <col min="30" max="30" width="4.57421875" style="0" customWidth="1"/>
    <col min="31" max="31" width="5.28125" style="0" customWidth="1"/>
    <col min="32" max="32" width="4.7109375" style="0" customWidth="1"/>
    <col min="33" max="33" width="4.140625" style="0" customWidth="1"/>
    <col min="34" max="34" width="4.57421875" style="0" customWidth="1"/>
    <col min="35" max="35" width="4.140625" style="0" customWidth="1"/>
    <col min="36" max="36" width="4.28125" style="0" customWidth="1"/>
    <col min="37" max="37" width="4.7109375" style="0" customWidth="1"/>
    <col min="38" max="38" width="4.00390625" style="0" customWidth="1"/>
    <col min="39" max="44" width="8.421875" style="0" customWidth="1"/>
    <col min="45" max="45" width="5.28125" style="0" customWidth="1"/>
    <col min="46" max="46" width="4.8515625" style="0" customWidth="1"/>
    <col min="47" max="47" width="5.421875" style="0" customWidth="1"/>
    <col min="48" max="48" width="4.28125" style="0" customWidth="1"/>
    <col min="49" max="49" width="4.8515625" style="0" customWidth="1"/>
    <col min="50" max="50" width="4.140625" style="0" customWidth="1"/>
    <col min="51" max="51" width="4.57421875" style="0" customWidth="1"/>
    <col min="52" max="52" width="5.28125" style="0" customWidth="1"/>
    <col min="53" max="53" width="4.7109375" style="0" customWidth="1"/>
    <col min="54" max="54" width="4.140625" style="0" customWidth="1"/>
    <col min="55" max="55" width="4.57421875" style="0" customWidth="1"/>
    <col min="56" max="56" width="4.140625" style="0" customWidth="1"/>
    <col min="57" max="57" width="4.28125" style="0" customWidth="1"/>
    <col min="58" max="58" width="4.7109375" style="0" customWidth="1"/>
    <col min="59" max="59" width="4.00390625" style="0" customWidth="1"/>
    <col min="60" max="65" width="3.8515625" style="0" customWidth="1"/>
    <col min="66" max="66" width="5.28125" style="0" customWidth="1"/>
    <col min="67" max="67" width="4.8515625" style="0" customWidth="1"/>
    <col min="68" max="68" width="5.421875" style="0" customWidth="1"/>
    <col min="69" max="69" width="4.28125" style="0" customWidth="1"/>
    <col min="70" max="70" width="4.8515625" style="0" customWidth="1"/>
    <col min="71" max="71" width="4.140625" style="0" customWidth="1"/>
    <col min="72" max="72" width="4.57421875" style="0" customWidth="1"/>
    <col min="73" max="73" width="5.28125" style="0" customWidth="1"/>
    <col min="74" max="74" width="4.7109375" style="0" customWidth="1"/>
    <col min="75" max="75" width="4.140625" style="0" customWidth="1"/>
    <col min="76" max="76" width="4.57421875" style="0" customWidth="1"/>
    <col min="77" max="77" width="4.140625" style="0" customWidth="1"/>
    <col min="78" max="78" width="4.28125" style="0" customWidth="1"/>
    <col min="79" max="79" width="4.7109375" style="0" customWidth="1"/>
    <col min="80" max="80" width="4.00390625" style="0" customWidth="1"/>
    <col min="81" max="82" width="8.421875" style="0" customWidth="1"/>
  </cols>
  <sheetData>
    <row r="1" spans="1:82" ht="12.75">
      <c r="A1" s="81">
        <v>1</v>
      </c>
      <c r="B1" s="81">
        <v>2</v>
      </c>
      <c r="C1" s="81">
        <v>3</v>
      </c>
      <c r="D1" s="81">
        <v>4</v>
      </c>
      <c r="E1" s="81">
        <v>5</v>
      </c>
      <c r="F1" s="81">
        <v>6</v>
      </c>
      <c r="G1" s="81">
        <v>7</v>
      </c>
      <c r="H1" s="81">
        <v>8</v>
      </c>
      <c r="I1" s="81">
        <v>9</v>
      </c>
      <c r="J1" s="81">
        <v>10</v>
      </c>
      <c r="K1" s="81">
        <v>11</v>
      </c>
      <c r="L1" s="81">
        <v>12</v>
      </c>
      <c r="M1" s="81">
        <v>13</v>
      </c>
      <c r="N1" s="81">
        <v>14</v>
      </c>
      <c r="O1" s="81">
        <v>15</v>
      </c>
      <c r="P1" s="81">
        <v>16</v>
      </c>
      <c r="Q1" s="81">
        <v>17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</row>
    <row r="2" spans="1:82" ht="12.75">
      <c r="A2" s="29"/>
      <c r="B2" s="30" t="s">
        <v>58</v>
      </c>
      <c r="C2" s="29"/>
      <c r="D2" s="29"/>
      <c r="E2" s="29"/>
      <c r="F2" s="29"/>
      <c r="G2" s="29"/>
      <c r="H2" s="29"/>
      <c r="I2" s="29"/>
      <c r="J2" s="29"/>
      <c r="K2" s="31"/>
      <c r="L2" s="31"/>
      <c r="M2" s="31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</row>
    <row r="3" spans="1:82" ht="12.75" hidden="1">
      <c r="A3" s="14">
        <v>9999</v>
      </c>
      <c r="B3" s="10" t="s">
        <v>95</v>
      </c>
      <c r="C3" s="15" t="s">
        <v>94</v>
      </c>
      <c r="D3" s="16" t="s">
        <v>87</v>
      </c>
      <c r="E3" s="17">
        <v>807</v>
      </c>
      <c r="F3" s="18" t="s">
        <v>89</v>
      </c>
      <c r="G3" s="19">
        <v>3937</v>
      </c>
      <c r="H3" s="20">
        <f>IF(G3&lt;&gt;0,G3/3.28,"")</f>
        <v>1200.3048780487807</v>
      </c>
      <c r="I3" s="21" t="s">
        <v>90</v>
      </c>
      <c r="J3" s="22">
        <v>100</v>
      </c>
      <c r="K3" s="23" t="s">
        <v>91</v>
      </c>
      <c r="L3" s="24" t="s">
        <v>92</v>
      </c>
      <c r="M3" s="25" t="s">
        <v>93</v>
      </c>
      <c r="N3" s="15"/>
      <c r="O3" s="26"/>
      <c r="P3" s="27">
        <v>38232</v>
      </c>
      <c r="Q3" s="28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</row>
    <row r="4" spans="1:80" ht="12.75">
      <c r="A4" t="s">
        <v>385</v>
      </c>
      <c r="B4" t="s">
        <v>550</v>
      </c>
      <c r="C4" t="s">
        <v>59</v>
      </c>
      <c r="D4" t="s">
        <v>551</v>
      </c>
      <c r="E4" t="s">
        <v>60</v>
      </c>
      <c r="F4" t="s">
        <v>61</v>
      </c>
      <c r="G4" t="s">
        <v>386</v>
      </c>
      <c r="H4" t="s">
        <v>63</v>
      </c>
      <c r="I4" t="s">
        <v>387</v>
      </c>
      <c r="J4" t="s">
        <v>65</v>
      </c>
      <c r="K4" s="8" t="s">
        <v>66</v>
      </c>
      <c r="L4" s="8" t="s">
        <v>67</v>
      </c>
      <c r="M4" s="8" t="s">
        <v>68</v>
      </c>
      <c r="N4" t="s">
        <v>69</v>
      </c>
      <c r="O4" t="s">
        <v>555</v>
      </c>
      <c r="P4" t="s">
        <v>70</v>
      </c>
      <c r="Q4" t="s">
        <v>71</v>
      </c>
      <c r="X4" t="s">
        <v>72</v>
      </c>
      <c r="Y4" t="s">
        <v>73</v>
      </c>
      <c r="Z4" t="s">
        <v>74</v>
      </c>
      <c r="AA4" t="s">
        <v>75</v>
      </c>
      <c r="AB4" t="s">
        <v>76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84</v>
      </c>
      <c r="AK4" t="s">
        <v>85</v>
      </c>
      <c r="AL4" t="s">
        <v>86</v>
      </c>
      <c r="AS4" t="s">
        <v>72</v>
      </c>
      <c r="AT4" t="s">
        <v>73</v>
      </c>
      <c r="AU4" t="s">
        <v>74</v>
      </c>
      <c r="AV4" t="s">
        <v>75</v>
      </c>
      <c r="AW4" t="s">
        <v>76</v>
      </c>
      <c r="AX4" t="s">
        <v>77</v>
      </c>
      <c r="AY4" t="s">
        <v>78</v>
      </c>
      <c r="AZ4" t="s">
        <v>79</v>
      </c>
      <c r="BA4" t="s">
        <v>80</v>
      </c>
      <c r="BB4" t="s">
        <v>81</v>
      </c>
      <c r="BC4" t="s">
        <v>82</v>
      </c>
      <c r="BD4" t="s">
        <v>83</v>
      </c>
      <c r="BE4" t="s">
        <v>84</v>
      </c>
      <c r="BF4" t="s">
        <v>85</v>
      </c>
      <c r="BG4" t="s">
        <v>86</v>
      </c>
      <c r="BN4" t="s">
        <v>72</v>
      </c>
      <c r="BO4" t="s">
        <v>73</v>
      </c>
      <c r="BP4" t="s">
        <v>74</v>
      </c>
      <c r="BQ4" t="s">
        <v>75</v>
      </c>
      <c r="BR4" t="s">
        <v>76</v>
      </c>
      <c r="BS4" t="s">
        <v>77</v>
      </c>
      <c r="BT4" t="s">
        <v>78</v>
      </c>
      <c r="BU4" t="s">
        <v>79</v>
      </c>
      <c r="BV4" t="s">
        <v>80</v>
      </c>
      <c r="BW4" t="s">
        <v>81</v>
      </c>
      <c r="BX4" t="s">
        <v>82</v>
      </c>
      <c r="BY4" t="s">
        <v>83</v>
      </c>
      <c r="BZ4" t="s">
        <v>84</v>
      </c>
      <c r="CA4" t="s">
        <v>85</v>
      </c>
      <c r="CB4" t="s">
        <v>86</v>
      </c>
    </row>
    <row r="5" spans="1:82" ht="12.75">
      <c r="A5" s="14">
        <v>90216</v>
      </c>
      <c r="B5" s="10" t="s">
        <v>388</v>
      </c>
      <c r="C5" s="15" t="s">
        <v>389</v>
      </c>
      <c r="D5" s="16" t="s">
        <v>390</v>
      </c>
      <c r="E5" s="17">
        <v>113</v>
      </c>
      <c r="F5" s="18" t="s">
        <v>391</v>
      </c>
      <c r="G5" s="19">
        <v>13123</v>
      </c>
      <c r="H5" s="20">
        <v>4001</v>
      </c>
      <c r="I5" s="21"/>
      <c r="J5" s="22">
        <v>100</v>
      </c>
      <c r="K5" s="23" t="s">
        <v>392</v>
      </c>
      <c r="L5" s="24" t="s">
        <v>393</v>
      </c>
      <c r="M5" s="25" t="s">
        <v>394</v>
      </c>
      <c r="N5" s="15"/>
      <c r="O5" s="26"/>
      <c r="P5" s="27"/>
      <c r="Q5" s="28"/>
      <c r="R5" s="82"/>
      <c r="S5" s="82"/>
      <c r="T5" s="82"/>
      <c r="U5" s="82"/>
      <c r="V5" s="82"/>
      <c r="W5" s="82"/>
      <c r="X5" s="82">
        <v>3</v>
      </c>
      <c r="Y5" s="82" t="s">
        <v>395</v>
      </c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>
        <v>3</v>
      </c>
      <c r="AT5" s="82" t="s">
        <v>395</v>
      </c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>
        <v>3</v>
      </c>
      <c r="BO5" s="82" t="s">
        <v>395</v>
      </c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</row>
    <row r="6" spans="1:82" ht="12.75">
      <c r="A6" s="14">
        <v>90216</v>
      </c>
      <c r="B6" s="10" t="s">
        <v>396</v>
      </c>
      <c r="C6" s="15" t="s">
        <v>397</v>
      </c>
      <c r="D6" s="16" t="s">
        <v>398</v>
      </c>
      <c r="E6" s="17">
        <v>709</v>
      </c>
      <c r="F6" s="18" t="s">
        <v>391</v>
      </c>
      <c r="G6" s="19">
        <v>8695</v>
      </c>
      <c r="H6" s="20">
        <v>2651</v>
      </c>
      <c r="I6" s="21"/>
      <c r="J6" s="22">
        <v>100</v>
      </c>
      <c r="K6" s="23" t="s">
        <v>399</v>
      </c>
      <c r="L6" s="24" t="s">
        <v>400</v>
      </c>
      <c r="M6" s="25" t="s">
        <v>401</v>
      </c>
      <c r="N6" s="15"/>
      <c r="O6" s="26"/>
      <c r="P6" s="27"/>
      <c r="Q6" s="28"/>
      <c r="R6" s="82"/>
      <c r="S6" s="82"/>
      <c r="T6" s="82"/>
      <c r="U6" s="82"/>
      <c r="V6" s="82"/>
      <c r="W6" s="82"/>
      <c r="X6" s="82">
        <v>3</v>
      </c>
      <c r="Y6" s="82" t="s">
        <v>395</v>
      </c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>
        <v>3</v>
      </c>
      <c r="AT6" s="82" t="s">
        <v>395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>
        <v>3</v>
      </c>
      <c r="BO6" s="82" t="s">
        <v>395</v>
      </c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</row>
    <row r="7" spans="1:82" ht="12.75">
      <c r="A7" s="14">
        <v>90216</v>
      </c>
      <c r="B7" s="10" t="s">
        <v>402</v>
      </c>
      <c r="C7" s="15" t="s">
        <v>403</v>
      </c>
      <c r="D7" s="16" t="s">
        <v>404</v>
      </c>
      <c r="E7" s="17">
        <v>1306</v>
      </c>
      <c r="F7" s="18" t="s">
        <v>391</v>
      </c>
      <c r="G7" s="19">
        <v>9195</v>
      </c>
      <c r="H7" s="20">
        <v>2803</v>
      </c>
      <c r="I7" s="21"/>
      <c r="J7" s="22">
        <v>100</v>
      </c>
      <c r="K7" s="23" t="s">
        <v>405</v>
      </c>
      <c r="L7" s="24" t="s">
        <v>406</v>
      </c>
      <c r="M7" s="25" t="s">
        <v>401</v>
      </c>
      <c r="N7" s="15"/>
      <c r="O7" s="26"/>
      <c r="P7" s="27"/>
      <c r="Q7" s="28"/>
      <c r="R7" s="82"/>
      <c r="S7" s="82"/>
      <c r="T7" s="82"/>
      <c r="U7" s="82"/>
      <c r="V7" s="82"/>
      <c r="W7" s="82"/>
      <c r="X7" s="82">
        <v>3</v>
      </c>
      <c r="Y7" s="82" t="s">
        <v>395</v>
      </c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>
        <v>3</v>
      </c>
      <c r="AT7" s="82" t="s">
        <v>395</v>
      </c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>
        <v>3</v>
      </c>
      <c r="BO7" s="82" t="s">
        <v>395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</row>
    <row r="8" spans="1:82" ht="12.75">
      <c r="A8" s="14">
        <v>90216</v>
      </c>
      <c r="B8" s="10" t="s">
        <v>407</v>
      </c>
      <c r="C8" s="15" t="s">
        <v>408</v>
      </c>
      <c r="D8" s="16" t="s">
        <v>409</v>
      </c>
      <c r="E8" s="17">
        <v>10</v>
      </c>
      <c r="F8" s="18" t="s">
        <v>410</v>
      </c>
      <c r="G8" s="19">
        <v>13123</v>
      </c>
      <c r="H8" s="20">
        <v>4001</v>
      </c>
      <c r="I8" s="21"/>
      <c r="J8" s="22">
        <v>100</v>
      </c>
      <c r="K8" s="23" t="s">
        <v>411</v>
      </c>
      <c r="L8" s="24" t="s">
        <v>412</v>
      </c>
      <c r="M8" s="25" t="s">
        <v>413</v>
      </c>
      <c r="N8" s="15"/>
      <c r="O8" s="26"/>
      <c r="P8" s="27"/>
      <c r="Q8" s="28"/>
      <c r="R8" s="82"/>
      <c r="S8" s="82"/>
      <c r="T8" s="82"/>
      <c r="U8" s="82"/>
      <c r="V8" s="82"/>
      <c r="W8" s="82"/>
      <c r="X8" s="82">
        <v>3</v>
      </c>
      <c r="Y8" s="82" t="s">
        <v>395</v>
      </c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>
        <v>3</v>
      </c>
      <c r="AT8" s="82" t="s">
        <v>395</v>
      </c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>
        <v>3</v>
      </c>
      <c r="BO8" s="82" t="s">
        <v>395</v>
      </c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</row>
    <row r="9" spans="1:82" ht="12.75">
      <c r="A9" s="14">
        <v>90216</v>
      </c>
      <c r="B9" s="10" t="s">
        <v>414</v>
      </c>
      <c r="C9" s="15" t="s">
        <v>415</v>
      </c>
      <c r="D9" s="16" t="s">
        <v>416</v>
      </c>
      <c r="E9" s="17">
        <v>2492</v>
      </c>
      <c r="F9" s="18" t="s">
        <v>417</v>
      </c>
      <c r="G9" s="19">
        <v>11481</v>
      </c>
      <c r="H9" s="20">
        <v>3500</v>
      </c>
      <c r="I9" s="21"/>
      <c r="J9" s="22">
        <v>100</v>
      </c>
      <c r="K9" s="23" t="s">
        <v>418</v>
      </c>
      <c r="L9" s="24" t="s">
        <v>419</v>
      </c>
      <c r="M9" s="25" t="s">
        <v>420</v>
      </c>
      <c r="N9" s="15"/>
      <c r="O9" s="26"/>
      <c r="P9" s="27"/>
      <c r="Q9" s="28"/>
      <c r="R9" s="82"/>
      <c r="S9" s="82"/>
      <c r="T9" s="82"/>
      <c r="U9" s="82"/>
      <c r="V9" s="82"/>
      <c r="W9" s="82"/>
      <c r="X9" s="82">
        <v>3</v>
      </c>
      <c r="Y9" s="82" t="s">
        <v>395</v>
      </c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>
        <v>3</v>
      </c>
      <c r="AT9" s="82" t="s">
        <v>395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>
        <v>3</v>
      </c>
      <c r="BO9" s="82" t="s">
        <v>395</v>
      </c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</row>
    <row r="10" spans="1:59" ht="12.75">
      <c r="A10" s="14">
        <v>90228</v>
      </c>
      <c r="B10" s="10" t="s">
        <v>650</v>
      </c>
      <c r="C10" s="15" t="s">
        <v>651</v>
      </c>
      <c r="D10" s="16" t="s">
        <v>652</v>
      </c>
      <c r="E10" s="17">
        <v>36</v>
      </c>
      <c r="F10" s="189">
        <v>47423</v>
      </c>
      <c r="G10" s="19">
        <v>11712</v>
      </c>
      <c r="H10" s="20">
        <v>3571</v>
      </c>
      <c r="I10" s="21"/>
      <c r="J10" s="22">
        <v>100</v>
      </c>
      <c r="K10" s="23" t="s">
        <v>653</v>
      </c>
      <c r="L10" s="24" t="s">
        <v>654</v>
      </c>
      <c r="M10" s="25" t="s">
        <v>413</v>
      </c>
      <c r="N10" s="15"/>
      <c r="O10" s="26"/>
      <c r="P10" s="27"/>
      <c r="Q10" s="28"/>
      <c r="R10" s="82"/>
      <c r="S10" s="82"/>
      <c r="T10" s="82"/>
      <c r="U10" s="82"/>
      <c r="V10" s="82"/>
      <c r="W10" s="82"/>
      <c r="X10" s="82">
        <v>9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>
        <v>9</v>
      </c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</row>
    <row r="11" spans="1:59" ht="12.75">
      <c r="A11" s="14">
        <v>90228</v>
      </c>
      <c r="B11" s="10" t="s">
        <v>655</v>
      </c>
      <c r="C11" s="15" t="s">
        <v>656</v>
      </c>
      <c r="D11" s="16" t="s">
        <v>657</v>
      </c>
      <c r="E11" s="17">
        <v>20</v>
      </c>
      <c r="F11" s="18" t="s">
        <v>658</v>
      </c>
      <c r="G11" s="19">
        <v>4593</v>
      </c>
      <c r="H11" s="20">
        <v>1400</v>
      </c>
      <c r="I11" s="21"/>
      <c r="J11" s="22">
        <v>100</v>
      </c>
      <c r="K11" s="23" t="s">
        <v>659</v>
      </c>
      <c r="L11" s="24" t="s">
        <v>660</v>
      </c>
      <c r="M11" s="25" t="s">
        <v>661</v>
      </c>
      <c r="N11" s="15"/>
      <c r="O11" s="26"/>
      <c r="P11" s="27"/>
      <c r="Q11" s="28"/>
      <c r="R11" s="82"/>
      <c r="S11" s="82"/>
      <c r="T11" s="82"/>
      <c r="U11" s="82"/>
      <c r="V11" s="82"/>
      <c r="W11" s="82"/>
      <c r="X11" s="82">
        <v>9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>
        <v>9</v>
      </c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</row>
    <row r="12" spans="1:59" ht="12.75">
      <c r="A12" s="14">
        <v>90228</v>
      </c>
      <c r="B12" s="10" t="s">
        <v>662</v>
      </c>
      <c r="C12" s="15" t="s">
        <v>663</v>
      </c>
      <c r="D12" s="16" t="s">
        <v>664</v>
      </c>
      <c r="E12" s="17">
        <v>52</v>
      </c>
      <c r="F12" s="189">
        <v>46631</v>
      </c>
      <c r="G12" s="19">
        <v>6890</v>
      </c>
      <c r="H12" s="20">
        <v>2101</v>
      </c>
      <c r="I12" s="21"/>
      <c r="J12" s="22">
        <v>100</v>
      </c>
      <c r="K12" s="23" t="s">
        <v>665</v>
      </c>
      <c r="L12" s="24" t="s">
        <v>666</v>
      </c>
      <c r="M12" s="25" t="s">
        <v>667</v>
      </c>
      <c r="N12" s="15"/>
      <c r="O12" s="26"/>
      <c r="P12" s="27"/>
      <c r="Q12" s="28"/>
      <c r="R12" s="82"/>
      <c r="S12" s="82"/>
      <c r="T12" s="82"/>
      <c r="U12" s="82"/>
      <c r="V12" s="82"/>
      <c r="W12" s="82"/>
      <c r="X12" s="82">
        <v>8</v>
      </c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>
        <v>8</v>
      </c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</row>
    <row r="13" spans="1:59" ht="12.75">
      <c r="A13" s="14">
        <v>90228</v>
      </c>
      <c r="B13" s="10" t="s">
        <v>668</v>
      </c>
      <c r="C13" s="15" t="s">
        <v>669</v>
      </c>
      <c r="D13" s="16" t="s">
        <v>670</v>
      </c>
      <c r="E13" s="17">
        <v>12</v>
      </c>
      <c r="F13" s="189">
        <v>46631</v>
      </c>
      <c r="G13" s="19">
        <v>9843</v>
      </c>
      <c r="H13" s="20">
        <v>3001</v>
      </c>
      <c r="I13" s="21"/>
      <c r="J13" s="22">
        <v>100</v>
      </c>
      <c r="K13" s="23" t="s">
        <v>671</v>
      </c>
      <c r="L13" s="24" t="s">
        <v>672</v>
      </c>
      <c r="M13" s="25" t="s">
        <v>673</v>
      </c>
      <c r="N13" s="15" t="s">
        <v>674</v>
      </c>
      <c r="O13" s="26"/>
      <c r="P13" s="27"/>
      <c r="Q13" s="28"/>
      <c r="R13" s="82"/>
      <c r="S13" s="82"/>
      <c r="T13" s="82"/>
      <c r="U13" s="82"/>
      <c r="V13" s="82"/>
      <c r="W13" s="82"/>
      <c r="X13" s="82">
        <v>7</v>
      </c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>
        <v>7</v>
      </c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1:59" ht="12.75">
      <c r="A14" s="14">
        <v>90228</v>
      </c>
      <c r="B14" s="10" t="s">
        <v>675</v>
      </c>
      <c r="C14" s="15" t="s">
        <v>676</v>
      </c>
      <c r="D14" s="16" t="s">
        <v>677</v>
      </c>
      <c r="E14" s="17">
        <v>289</v>
      </c>
      <c r="F14" s="189">
        <v>11293</v>
      </c>
      <c r="G14" s="19">
        <v>7152</v>
      </c>
      <c r="H14" s="20">
        <v>2180</v>
      </c>
      <c r="I14" s="21"/>
      <c r="J14" s="22">
        <v>100</v>
      </c>
      <c r="K14" s="23" t="s">
        <v>678</v>
      </c>
      <c r="L14" s="24" t="s">
        <v>679</v>
      </c>
      <c r="M14" s="25" t="s">
        <v>680</v>
      </c>
      <c r="N14" s="15"/>
      <c r="O14" s="26"/>
      <c r="P14" s="27"/>
      <c r="Q14" s="28"/>
      <c r="R14" s="82"/>
      <c r="S14" s="82"/>
      <c r="T14" s="82"/>
      <c r="U14" s="82"/>
      <c r="V14" s="82"/>
      <c r="W14" s="82"/>
      <c r="X14" s="82">
        <v>9</v>
      </c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>
        <v>9</v>
      </c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</row>
    <row r="15" spans="1:59" ht="12.75">
      <c r="A15" s="14">
        <v>90228</v>
      </c>
      <c r="B15" s="10" t="s">
        <v>681</v>
      </c>
      <c r="C15" s="15" t="s">
        <v>682</v>
      </c>
      <c r="D15" s="16" t="s">
        <v>683</v>
      </c>
      <c r="E15" s="17">
        <v>5085</v>
      </c>
      <c r="F15" s="18" t="s">
        <v>391</v>
      </c>
      <c r="G15" s="19">
        <v>5436</v>
      </c>
      <c r="H15" s="20">
        <v>1657</v>
      </c>
      <c r="I15" s="21"/>
      <c r="J15" s="22">
        <v>100</v>
      </c>
      <c r="K15" s="23" t="s">
        <v>684</v>
      </c>
      <c r="L15" s="24" t="s">
        <v>685</v>
      </c>
      <c r="M15" s="25" t="s">
        <v>420</v>
      </c>
      <c r="N15" s="15"/>
      <c r="O15" s="26"/>
      <c r="P15" s="27"/>
      <c r="Q15" s="28"/>
      <c r="R15" s="82"/>
      <c r="S15" s="82"/>
      <c r="T15" s="82"/>
      <c r="U15" s="82"/>
      <c r="V15" s="82"/>
      <c r="W15" s="82"/>
      <c r="X15" s="82">
        <v>9</v>
      </c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>
        <v>9</v>
      </c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59" ht="12.75">
      <c r="A16" s="14">
        <v>90228</v>
      </c>
      <c r="B16" s="10" t="s">
        <v>686</v>
      </c>
      <c r="C16" s="15" t="s">
        <v>687</v>
      </c>
      <c r="D16" s="16" t="s">
        <v>688</v>
      </c>
      <c r="E16" s="17">
        <v>10</v>
      </c>
      <c r="F16" s="18" t="s">
        <v>658</v>
      </c>
      <c r="G16" s="19">
        <v>6070</v>
      </c>
      <c r="H16" s="20">
        <v>1851</v>
      </c>
      <c r="I16" s="21"/>
      <c r="J16" s="22">
        <v>100</v>
      </c>
      <c r="K16" s="23" t="s">
        <v>689</v>
      </c>
      <c r="L16" s="24" t="s">
        <v>690</v>
      </c>
      <c r="M16" s="25" t="s">
        <v>691</v>
      </c>
      <c r="N16" s="15"/>
      <c r="O16" s="26"/>
      <c r="P16" s="27"/>
      <c r="Q16" s="28"/>
      <c r="R16" s="82"/>
      <c r="S16" s="82"/>
      <c r="T16" s="82"/>
      <c r="U16" s="82"/>
      <c r="V16" s="82"/>
      <c r="W16" s="82"/>
      <c r="X16" s="82">
        <v>9</v>
      </c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>
        <v>9</v>
      </c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ht="12.75">
      <c r="A17" s="14">
        <v>90228</v>
      </c>
      <c r="B17" s="10" t="s">
        <v>692</v>
      </c>
      <c r="C17" s="15" t="s">
        <v>693</v>
      </c>
      <c r="D17" s="16" t="s">
        <v>694</v>
      </c>
      <c r="E17" s="17">
        <v>270</v>
      </c>
      <c r="F17" s="18" t="s">
        <v>695</v>
      </c>
      <c r="G17" s="19">
        <v>8694</v>
      </c>
      <c r="H17" s="20">
        <v>2651</v>
      </c>
      <c r="I17" s="21"/>
      <c r="J17" s="22">
        <v>100</v>
      </c>
      <c r="K17" s="23" t="s">
        <v>696</v>
      </c>
      <c r="L17" s="24" t="s">
        <v>697</v>
      </c>
      <c r="M17" s="25" t="s">
        <v>698</v>
      </c>
      <c r="N17" s="15"/>
      <c r="O17" s="26"/>
      <c r="P17" s="27"/>
      <c r="Q17" s="28"/>
      <c r="R17" s="82"/>
      <c r="S17" s="82"/>
      <c r="T17" s="82"/>
      <c r="U17" s="82"/>
      <c r="V17" s="82"/>
      <c r="W17" s="82"/>
      <c r="X17" s="82">
        <v>8</v>
      </c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>
        <v>8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ht="12.75">
      <c r="A18" s="14">
        <v>90228</v>
      </c>
      <c r="B18" s="10" t="s">
        <v>699</v>
      </c>
      <c r="C18" s="15" t="s">
        <v>700</v>
      </c>
      <c r="D18" s="16" t="s">
        <v>701</v>
      </c>
      <c r="E18" s="17">
        <v>33</v>
      </c>
      <c r="F18" s="189">
        <v>44652</v>
      </c>
      <c r="G18" s="19">
        <v>8202</v>
      </c>
      <c r="H18" s="20">
        <v>2501</v>
      </c>
      <c r="I18" s="21"/>
      <c r="J18" s="22">
        <v>100</v>
      </c>
      <c r="K18" s="23" t="s">
        <v>702</v>
      </c>
      <c r="L18" s="24" t="s">
        <v>703</v>
      </c>
      <c r="M18" s="25" t="s">
        <v>704</v>
      </c>
      <c r="N18" s="15"/>
      <c r="O18" s="26"/>
      <c r="P18" s="27"/>
      <c r="Q18" s="28"/>
      <c r="R18" s="82"/>
      <c r="S18" s="82"/>
      <c r="T18" s="82"/>
      <c r="U18" s="82"/>
      <c r="V18" s="82"/>
      <c r="W18" s="82"/>
      <c r="X18" s="82">
        <v>9</v>
      </c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>
        <v>9</v>
      </c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</row>
    <row r="19" spans="1:59" ht="12.75">
      <c r="A19" s="14">
        <v>90228</v>
      </c>
      <c r="B19" s="10" t="s">
        <v>705</v>
      </c>
      <c r="C19" s="15" t="s">
        <v>706</v>
      </c>
      <c r="D19" s="16" t="s">
        <v>707</v>
      </c>
      <c r="E19" s="17">
        <v>11</v>
      </c>
      <c r="F19" s="189">
        <v>47027</v>
      </c>
      <c r="G19" s="19">
        <v>9843</v>
      </c>
      <c r="H19" s="20">
        <v>3001</v>
      </c>
      <c r="I19" s="21"/>
      <c r="J19" s="22">
        <v>100</v>
      </c>
      <c r="K19" s="23" t="s">
        <v>708</v>
      </c>
      <c r="L19" s="24" t="s">
        <v>709</v>
      </c>
      <c r="M19" s="25" t="s">
        <v>710</v>
      </c>
      <c r="N19" s="15"/>
      <c r="O19" s="26" t="s">
        <v>711</v>
      </c>
      <c r="P19" s="27"/>
      <c r="Q19" s="28"/>
      <c r="R19" s="82"/>
      <c r="S19" s="82"/>
      <c r="T19" s="82"/>
      <c r="U19" s="82"/>
      <c r="V19" s="82"/>
      <c r="W19" s="82"/>
      <c r="X19" s="82">
        <v>7</v>
      </c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>
        <v>7</v>
      </c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</row>
    <row r="20" spans="1:59" ht="12.75">
      <c r="A20" s="14">
        <v>90228</v>
      </c>
      <c r="B20" s="10" t="s">
        <v>712</v>
      </c>
      <c r="C20" s="15" t="s">
        <v>713</v>
      </c>
      <c r="D20" s="16" t="s">
        <v>714</v>
      </c>
      <c r="E20" s="17">
        <v>16</v>
      </c>
      <c r="F20" s="189">
        <v>43466</v>
      </c>
      <c r="G20" s="19">
        <v>5250</v>
      </c>
      <c r="H20" s="20">
        <v>1601</v>
      </c>
      <c r="I20" s="21"/>
      <c r="J20" s="22">
        <v>100</v>
      </c>
      <c r="K20" s="23" t="s">
        <v>715</v>
      </c>
      <c r="L20" s="24" t="s">
        <v>716</v>
      </c>
      <c r="M20" s="25" t="s">
        <v>717</v>
      </c>
      <c r="N20" s="15"/>
      <c r="O20" s="26"/>
      <c r="P20" s="27"/>
      <c r="Q20" s="28"/>
      <c r="R20" s="82"/>
      <c r="S20" s="82"/>
      <c r="T20" s="82"/>
      <c r="U20" s="82"/>
      <c r="V20" s="82"/>
      <c r="W20" s="82"/>
      <c r="X20" s="82">
        <v>9</v>
      </c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>
        <v>9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</row>
    <row r="21" spans="1:59" ht="12.75">
      <c r="A21" s="14">
        <v>90228</v>
      </c>
      <c r="B21" s="10" t="s">
        <v>718</v>
      </c>
      <c r="C21" s="15" t="s">
        <v>719</v>
      </c>
      <c r="D21" s="16" t="s">
        <v>720</v>
      </c>
      <c r="E21" s="17">
        <v>10</v>
      </c>
      <c r="F21" s="189">
        <v>44652</v>
      </c>
      <c r="G21" s="19">
        <v>5413</v>
      </c>
      <c r="H21" s="20">
        <v>1650</v>
      </c>
      <c r="I21" s="21"/>
      <c r="J21" s="22">
        <v>100</v>
      </c>
      <c r="K21" s="23" t="s">
        <v>721</v>
      </c>
      <c r="L21" s="24" t="s">
        <v>722</v>
      </c>
      <c r="M21" s="25" t="s">
        <v>723</v>
      </c>
      <c r="N21" s="15"/>
      <c r="O21" s="26"/>
      <c r="P21" s="27"/>
      <c r="Q21" s="28"/>
      <c r="R21" s="82"/>
      <c r="S21" s="82"/>
      <c r="T21" s="82"/>
      <c r="U21" s="82"/>
      <c r="V21" s="82"/>
      <c r="W21" s="82"/>
      <c r="X21" s="82">
        <v>9</v>
      </c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>
        <v>9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</row>
    <row r="22" spans="1:59" ht="12.75">
      <c r="A22" s="14">
        <v>90228</v>
      </c>
      <c r="B22" s="10" t="s">
        <v>724</v>
      </c>
      <c r="C22" s="15" t="s">
        <v>725</v>
      </c>
      <c r="D22" s="16" t="s">
        <v>726</v>
      </c>
      <c r="E22" s="17">
        <v>74</v>
      </c>
      <c r="F22" s="18" t="s">
        <v>727</v>
      </c>
      <c r="G22" s="19">
        <v>9006</v>
      </c>
      <c r="H22" s="20">
        <v>2746</v>
      </c>
      <c r="I22" s="21"/>
      <c r="J22" s="22">
        <v>100</v>
      </c>
      <c r="K22" s="23" t="s">
        <v>728</v>
      </c>
      <c r="L22" s="24" t="s">
        <v>729</v>
      </c>
      <c r="M22" s="25" t="s">
        <v>730</v>
      </c>
      <c r="N22" s="15"/>
      <c r="O22" s="26"/>
      <c r="P22" s="27"/>
      <c r="Q22" s="28"/>
      <c r="R22" s="82"/>
      <c r="S22" s="82"/>
      <c r="T22" s="82"/>
      <c r="U22" s="82"/>
      <c r="V22" s="82"/>
      <c r="W22" s="82"/>
      <c r="X22" s="82">
        <v>8</v>
      </c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>
        <v>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</row>
    <row r="23" spans="1:59" ht="12.75">
      <c r="A23" s="14">
        <v>90228</v>
      </c>
      <c r="B23" s="10" t="s">
        <v>731</v>
      </c>
      <c r="C23" s="15" t="s">
        <v>732</v>
      </c>
      <c r="D23" s="16" t="s">
        <v>733</v>
      </c>
      <c r="E23" s="17">
        <v>88</v>
      </c>
      <c r="F23" s="189">
        <v>45839</v>
      </c>
      <c r="G23" s="19">
        <v>8051</v>
      </c>
      <c r="H23" s="20">
        <v>2455</v>
      </c>
      <c r="I23" s="21"/>
      <c r="J23" s="22">
        <v>100</v>
      </c>
      <c r="K23" s="23" t="s">
        <v>734</v>
      </c>
      <c r="L23" s="24" t="s">
        <v>735</v>
      </c>
      <c r="M23" s="25" t="s">
        <v>736</v>
      </c>
      <c r="N23" s="15"/>
      <c r="O23" s="26"/>
      <c r="P23" s="27"/>
      <c r="Q23" s="28"/>
      <c r="R23" s="82"/>
      <c r="S23" s="82"/>
      <c r="T23" s="82"/>
      <c r="U23" s="82"/>
      <c r="V23" s="82"/>
      <c r="W23" s="82"/>
      <c r="X23" s="82">
        <v>8</v>
      </c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>
        <v>8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ht="12.75">
      <c r="A24" s="14">
        <v>90228</v>
      </c>
      <c r="B24" s="10" t="s">
        <v>737</v>
      </c>
      <c r="C24" s="15" t="s">
        <v>738</v>
      </c>
      <c r="D24" s="16" t="s">
        <v>739</v>
      </c>
      <c r="E24" s="17">
        <v>59</v>
      </c>
      <c r="F24" s="189">
        <v>43862</v>
      </c>
      <c r="G24" s="19">
        <v>9006</v>
      </c>
      <c r="H24" s="20">
        <v>2746</v>
      </c>
      <c r="I24" s="21"/>
      <c r="J24" s="22">
        <v>100</v>
      </c>
      <c r="K24" s="23" t="s">
        <v>740</v>
      </c>
      <c r="L24" s="24" t="s">
        <v>741</v>
      </c>
      <c r="M24" s="25" t="s">
        <v>730</v>
      </c>
      <c r="N24" s="15"/>
      <c r="O24" s="26"/>
      <c r="P24" s="27"/>
      <c r="Q24" s="28"/>
      <c r="R24" s="82"/>
      <c r="S24" s="82"/>
      <c r="T24" s="82"/>
      <c r="U24" s="82"/>
      <c r="V24" s="82"/>
      <c r="W24" s="82"/>
      <c r="X24" s="82">
        <v>8</v>
      </c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>
        <v>8</v>
      </c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ht="12.75">
      <c r="A25" s="14">
        <v>90228</v>
      </c>
      <c r="B25" s="10" t="s">
        <v>742</v>
      </c>
      <c r="C25" s="15" t="s">
        <v>743</v>
      </c>
      <c r="D25" s="16" t="s">
        <v>744</v>
      </c>
      <c r="E25" s="17">
        <v>122</v>
      </c>
      <c r="F25" s="18" t="s">
        <v>417</v>
      </c>
      <c r="G25" s="19">
        <v>9006</v>
      </c>
      <c r="H25" s="20">
        <v>2746</v>
      </c>
      <c r="I25" s="21"/>
      <c r="J25" s="22">
        <v>100</v>
      </c>
      <c r="K25" s="23" t="s">
        <v>745</v>
      </c>
      <c r="L25" s="24" t="s">
        <v>746</v>
      </c>
      <c r="M25" s="25" t="s">
        <v>747</v>
      </c>
      <c r="N25" s="15"/>
      <c r="O25" s="26"/>
      <c r="P25" s="27"/>
      <c r="Q25" s="28"/>
      <c r="R25" s="82"/>
      <c r="S25" s="82"/>
      <c r="T25" s="82"/>
      <c r="U25" s="82"/>
      <c r="V25" s="82"/>
      <c r="W25" s="82"/>
      <c r="X25" s="82">
        <v>8</v>
      </c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>
        <v>8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</row>
    <row r="26" spans="1:59" ht="12.75">
      <c r="A26" s="14">
        <v>90228</v>
      </c>
      <c r="B26" s="10" t="s">
        <v>748</v>
      </c>
      <c r="C26" s="15" t="s">
        <v>749</v>
      </c>
      <c r="D26" s="16" t="s">
        <v>750</v>
      </c>
      <c r="E26" s="17">
        <v>10</v>
      </c>
      <c r="F26" s="189">
        <v>43862</v>
      </c>
      <c r="G26" s="19">
        <v>9800</v>
      </c>
      <c r="H26" s="20">
        <v>2988</v>
      </c>
      <c r="I26" s="21"/>
      <c r="J26" s="22">
        <v>100</v>
      </c>
      <c r="K26" s="23" t="s">
        <v>751</v>
      </c>
      <c r="L26" s="24" t="s">
        <v>752</v>
      </c>
      <c r="M26" s="25" t="s">
        <v>753</v>
      </c>
      <c r="N26" s="15"/>
      <c r="O26" s="26"/>
      <c r="P26" s="27"/>
      <c r="Q26" s="28"/>
      <c r="R26" s="82"/>
      <c r="S26" s="82"/>
      <c r="T26" s="82"/>
      <c r="U26" s="82"/>
      <c r="V26" s="82"/>
      <c r="W26" s="82"/>
      <c r="X26" s="82">
        <v>8</v>
      </c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>
        <v>8</v>
      </c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</row>
    <row r="27" spans="1:59" ht="12.75">
      <c r="A27" s="14">
        <v>90228</v>
      </c>
      <c r="B27" s="10" t="s">
        <v>754</v>
      </c>
      <c r="C27" s="15" t="s">
        <v>755</v>
      </c>
      <c r="D27" s="16" t="s">
        <v>756</v>
      </c>
      <c r="E27" s="17">
        <v>108</v>
      </c>
      <c r="F27" s="18" t="s">
        <v>410</v>
      </c>
      <c r="G27" s="19">
        <v>7500</v>
      </c>
      <c r="H27" s="20">
        <v>2287</v>
      </c>
      <c r="I27" s="21"/>
      <c r="J27" s="22">
        <v>100</v>
      </c>
      <c r="K27" s="23" t="s">
        <v>757</v>
      </c>
      <c r="L27" s="24" t="s">
        <v>758</v>
      </c>
      <c r="M27" s="25" t="s">
        <v>753</v>
      </c>
      <c r="N27" s="15"/>
      <c r="O27" s="26"/>
      <c r="P27" s="27"/>
      <c r="Q27" s="28"/>
      <c r="R27" s="82"/>
      <c r="S27" s="82"/>
      <c r="T27" s="82"/>
      <c r="U27" s="82"/>
      <c r="V27" s="82"/>
      <c r="W27" s="82"/>
      <c r="X27" s="82">
        <v>8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>
        <v>8</v>
      </c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</row>
    <row r="28" spans="1:59" ht="12.75">
      <c r="A28" s="14">
        <v>90228</v>
      </c>
      <c r="B28" s="10" t="s">
        <v>759</v>
      </c>
      <c r="C28" s="15" t="s">
        <v>760</v>
      </c>
      <c r="D28" s="16" t="s">
        <v>761</v>
      </c>
      <c r="E28" s="17">
        <v>40</v>
      </c>
      <c r="F28" s="189">
        <v>46235</v>
      </c>
      <c r="G28" s="19">
        <v>6998</v>
      </c>
      <c r="H28" s="20">
        <v>2134</v>
      </c>
      <c r="I28" s="21"/>
      <c r="J28" s="22">
        <v>100</v>
      </c>
      <c r="K28" s="23" t="s">
        <v>762</v>
      </c>
      <c r="L28" s="24" t="s">
        <v>763</v>
      </c>
      <c r="M28" s="25" t="s">
        <v>710</v>
      </c>
      <c r="N28" s="15"/>
      <c r="O28" s="26"/>
      <c r="P28" s="27"/>
      <c r="Q28" s="28"/>
      <c r="R28" s="82"/>
      <c r="S28" s="82"/>
      <c r="T28" s="82"/>
      <c r="U28" s="82"/>
      <c r="V28" s="82"/>
      <c r="W28" s="82"/>
      <c r="X28" s="82">
        <v>8</v>
      </c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>
        <v>8</v>
      </c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</row>
    <row r="29" spans="1:59" ht="12.75">
      <c r="A29" s="14">
        <v>90228</v>
      </c>
      <c r="B29" s="10" t="s">
        <v>764</v>
      </c>
      <c r="C29" s="15" t="s">
        <v>765</v>
      </c>
      <c r="D29" s="16" t="s">
        <v>766</v>
      </c>
      <c r="E29" s="17">
        <v>57</v>
      </c>
      <c r="F29" s="189">
        <v>45444</v>
      </c>
      <c r="G29" s="19">
        <v>8809</v>
      </c>
      <c r="H29" s="20">
        <v>2686</v>
      </c>
      <c r="I29" s="21"/>
      <c r="J29" s="22">
        <v>100</v>
      </c>
      <c r="K29" s="23" t="s">
        <v>767</v>
      </c>
      <c r="L29" s="24" t="s">
        <v>768</v>
      </c>
      <c r="M29" s="25" t="s">
        <v>769</v>
      </c>
      <c r="N29" s="15"/>
      <c r="O29" s="26"/>
      <c r="P29" s="27"/>
      <c r="Q29" s="28"/>
      <c r="R29" s="82"/>
      <c r="S29" s="82"/>
      <c r="T29" s="82"/>
      <c r="U29" s="82"/>
      <c r="V29" s="82"/>
      <c r="W29" s="82"/>
      <c r="X29" s="82">
        <v>8</v>
      </c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>
        <v>8</v>
      </c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</row>
    <row r="30" spans="1:59" ht="12.75">
      <c r="A30" s="14">
        <v>90228</v>
      </c>
      <c r="B30" s="10" t="s">
        <v>770</v>
      </c>
      <c r="C30" s="15" t="s">
        <v>771</v>
      </c>
      <c r="D30" s="16" t="s">
        <v>772</v>
      </c>
      <c r="E30" s="17">
        <v>73</v>
      </c>
      <c r="F30" s="189">
        <v>44256</v>
      </c>
      <c r="G30" s="19">
        <v>12001</v>
      </c>
      <c r="H30" s="20">
        <v>3659</v>
      </c>
      <c r="I30" s="21"/>
      <c r="J30" s="22">
        <v>100</v>
      </c>
      <c r="K30" s="23" t="s">
        <v>773</v>
      </c>
      <c r="L30" s="24" t="s">
        <v>774</v>
      </c>
      <c r="M30" s="25" t="s">
        <v>753</v>
      </c>
      <c r="N30" s="15"/>
      <c r="O30" s="26"/>
      <c r="P30" s="27"/>
      <c r="Q30" s="28"/>
      <c r="R30" s="82"/>
      <c r="S30" s="82"/>
      <c r="T30" s="82"/>
      <c r="U30" s="82"/>
      <c r="V30" s="82"/>
      <c r="W30" s="82"/>
      <c r="X30" s="82">
        <v>8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>
        <v>8</v>
      </c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</row>
    <row r="31" spans="1:59" ht="12.75">
      <c r="A31" s="14">
        <v>90228</v>
      </c>
      <c r="B31" s="10" t="s">
        <v>775</v>
      </c>
      <c r="C31" s="15" t="s">
        <v>776</v>
      </c>
      <c r="D31" s="16" t="s">
        <v>777</v>
      </c>
      <c r="E31" s="17">
        <v>90</v>
      </c>
      <c r="F31" s="18" t="s">
        <v>695</v>
      </c>
      <c r="G31" s="19">
        <v>7349</v>
      </c>
      <c r="H31" s="20">
        <v>2241</v>
      </c>
      <c r="I31" s="21"/>
      <c r="J31" s="22">
        <v>100</v>
      </c>
      <c r="K31" s="23" t="s">
        <v>778</v>
      </c>
      <c r="L31" s="24" t="s">
        <v>779</v>
      </c>
      <c r="M31" s="25" t="s">
        <v>780</v>
      </c>
      <c r="N31" s="15"/>
      <c r="O31" s="26"/>
      <c r="P31" s="27"/>
      <c r="Q31" s="28"/>
      <c r="R31" s="82"/>
      <c r="S31" s="82"/>
      <c r="T31" s="82"/>
      <c r="U31" s="82"/>
      <c r="V31" s="82"/>
      <c r="W31" s="82"/>
      <c r="X31" s="82">
        <v>7</v>
      </c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>
        <v>7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</row>
    <row r="32" spans="1:59" ht="12.75">
      <c r="A32" s="14">
        <v>90228</v>
      </c>
      <c r="B32" s="10" t="s">
        <v>781</v>
      </c>
      <c r="C32" s="15" t="s">
        <v>782</v>
      </c>
      <c r="D32" s="16" t="s">
        <v>783</v>
      </c>
      <c r="E32" s="17">
        <v>125</v>
      </c>
      <c r="F32" s="189">
        <v>44652</v>
      </c>
      <c r="G32" s="19">
        <v>13205</v>
      </c>
      <c r="H32" s="20">
        <v>4026</v>
      </c>
      <c r="I32" s="21"/>
      <c r="J32" s="22">
        <v>100</v>
      </c>
      <c r="K32" s="23" t="s">
        <v>784</v>
      </c>
      <c r="L32" s="24" t="s">
        <v>785</v>
      </c>
      <c r="M32" s="25" t="s">
        <v>786</v>
      </c>
      <c r="N32" s="15"/>
      <c r="O32" s="26"/>
      <c r="P32" s="27"/>
      <c r="Q32" s="28"/>
      <c r="R32" s="82"/>
      <c r="S32" s="82"/>
      <c r="T32" s="82"/>
      <c r="U32" s="82"/>
      <c r="V32" s="82"/>
      <c r="W32" s="82"/>
      <c r="X32" s="82">
        <v>7</v>
      </c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>
        <v>7</v>
      </c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</row>
    <row r="33" spans="1:59" ht="12.75">
      <c r="A33" s="14">
        <v>90228</v>
      </c>
      <c r="B33" s="10" t="s">
        <v>787</v>
      </c>
      <c r="C33" s="15" t="s">
        <v>788</v>
      </c>
      <c r="D33" s="16" t="s">
        <v>789</v>
      </c>
      <c r="E33" s="17">
        <v>56</v>
      </c>
      <c r="F33" s="189">
        <v>44652</v>
      </c>
      <c r="G33" s="19">
        <v>6070</v>
      </c>
      <c r="H33" s="20">
        <v>1851</v>
      </c>
      <c r="I33" s="21"/>
      <c r="J33" s="22">
        <v>100</v>
      </c>
      <c r="K33" s="23" t="s">
        <v>790</v>
      </c>
      <c r="L33" s="24" t="s">
        <v>791</v>
      </c>
      <c r="M33" s="25" t="s">
        <v>792</v>
      </c>
      <c r="N33" s="15"/>
      <c r="O33" s="26"/>
      <c r="P33" s="27"/>
      <c r="Q33" s="28"/>
      <c r="R33" s="82"/>
      <c r="S33" s="82"/>
      <c r="T33" s="82"/>
      <c r="U33" s="82"/>
      <c r="V33" s="82"/>
      <c r="W33" s="82"/>
      <c r="X33" s="82">
        <v>7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>
        <v>7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</row>
    <row r="34" spans="1:59" ht="12.75">
      <c r="A34" s="14">
        <v>90228</v>
      </c>
      <c r="B34" s="10" t="s">
        <v>793</v>
      </c>
      <c r="C34" s="15" t="s">
        <v>794</v>
      </c>
      <c r="D34" s="16" t="s">
        <v>795</v>
      </c>
      <c r="E34" s="17">
        <v>84</v>
      </c>
      <c r="F34" s="189">
        <v>45444</v>
      </c>
      <c r="G34" s="19">
        <v>9843</v>
      </c>
      <c r="H34" s="20">
        <v>3001</v>
      </c>
      <c r="I34" s="21"/>
      <c r="J34" s="22">
        <v>100</v>
      </c>
      <c r="K34" s="23" t="s">
        <v>796</v>
      </c>
      <c r="L34" s="24" t="s">
        <v>797</v>
      </c>
      <c r="M34" s="25" t="s">
        <v>792</v>
      </c>
      <c r="N34" s="15"/>
      <c r="O34" s="26" t="s">
        <v>798</v>
      </c>
      <c r="P34" s="27"/>
      <c r="Q34" s="28"/>
      <c r="R34" s="82"/>
      <c r="S34" s="82"/>
      <c r="T34" s="82"/>
      <c r="U34" s="82"/>
      <c r="V34" s="82"/>
      <c r="W34" s="82"/>
      <c r="X34" s="82">
        <v>7</v>
      </c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>
        <v>7</v>
      </c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</row>
    <row r="35" spans="1:59" ht="12.75">
      <c r="A35" s="14">
        <v>90228</v>
      </c>
      <c r="B35" s="10" t="s">
        <v>799</v>
      </c>
      <c r="C35" s="15" t="s">
        <v>800</v>
      </c>
      <c r="D35" s="16" t="s">
        <v>801</v>
      </c>
      <c r="E35" s="17">
        <v>33</v>
      </c>
      <c r="F35" s="189">
        <v>45839</v>
      </c>
      <c r="G35" s="19">
        <v>12008</v>
      </c>
      <c r="H35" s="20">
        <v>3661</v>
      </c>
      <c r="I35" s="21"/>
      <c r="J35" s="22">
        <v>100</v>
      </c>
      <c r="K35" s="23" t="s">
        <v>802</v>
      </c>
      <c r="L35" s="24" t="s">
        <v>803</v>
      </c>
      <c r="M35" s="25" t="s">
        <v>786</v>
      </c>
      <c r="N35" s="15"/>
      <c r="O35" s="26"/>
      <c r="P35" s="27"/>
      <c r="Q35" s="28"/>
      <c r="R35" s="82"/>
      <c r="S35" s="82"/>
      <c r="T35" s="82"/>
      <c r="U35" s="82"/>
      <c r="V35" s="82"/>
      <c r="W35" s="82"/>
      <c r="X35" s="82">
        <v>7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>
        <v>7</v>
      </c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</row>
    <row r="36" spans="1:59" ht="12.75">
      <c r="A36" s="14">
        <v>90228</v>
      </c>
      <c r="B36" s="10" t="s">
        <v>804</v>
      </c>
      <c r="C36" s="15" t="s">
        <v>805</v>
      </c>
      <c r="D36" s="16" t="s">
        <v>806</v>
      </c>
      <c r="E36" s="17">
        <v>9</v>
      </c>
      <c r="F36" s="18" t="s">
        <v>658</v>
      </c>
      <c r="G36" s="19">
        <v>7054</v>
      </c>
      <c r="H36" s="20">
        <v>2151</v>
      </c>
      <c r="I36" s="21"/>
      <c r="J36" s="22">
        <v>100</v>
      </c>
      <c r="K36" s="23" t="s">
        <v>807</v>
      </c>
      <c r="L36" s="24" t="s">
        <v>808</v>
      </c>
      <c r="M36" s="25" t="s">
        <v>93</v>
      </c>
      <c r="N36" s="15"/>
      <c r="O36" s="26"/>
      <c r="P36" s="27"/>
      <c r="Q36" s="28"/>
      <c r="R36" s="82"/>
      <c r="S36" s="82"/>
      <c r="T36" s="82"/>
      <c r="U36" s="82"/>
      <c r="V36" s="82"/>
      <c r="W36" s="82"/>
      <c r="X36" s="82">
        <v>7</v>
      </c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>
        <v>7</v>
      </c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</row>
    <row r="37" spans="1:59" ht="12.75">
      <c r="A37" s="14">
        <v>90228</v>
      </c>
      <c r="B37" s="10" t="s">
        <v>809</v>
      </c>
      <c r="C37" s="15" t="s">
        <v>810</v>
      </c>
      <c r="D37" s="16" t="s">
        <v>811</v>
      </c>
      <c r="E37" s="17">
        <v>90</v>
      </c>
      <c r="F37" s="189">
        <v>45047</v>
      </c>
      <c r="G37" s="19">
        <v>9514</v>
      </c>
      <c r="H37" s="20">
        <v>2901</v>
      </c>
      <c r="I37" s="21"/>
      <c r="J37" s="22">
        <v>100</v>
      </c>
      <c r="K37" s="23" t="s">
        <v>812</v>
      </c>
      <c r="L37" s="24" t="s">
        <v>813</v>
      </c>
      <c r="M37" s="25" t="s">
        <v>814</v>
      </c>
      <c r="N37" s="15"/>
      <c r="O37" s="26"/>
      <c r="P37" s="27"/>
      <c r="Q37" s="28"/>
      <c r="R37" s="82"/>
      <c r="S37" s="82"/>
      <c r="T37" s="82"/>
      <c r="U37" s="82"/>
      <c r="V37" s="82"/>
      <c r="W37" s="82"/>
      <c r="X37" s="82">
        <v>7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>
        <v>7</v>
      </c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</row>
    <row r="38" spans="1:59" ht="12.75">
      <c r="A38" s="14">
        <v>90228</v>
      </c>
      <c r="B38" s="10" t="s">
        <v>815</v>
      </c>
      <c r="C38" s="15" t="s">
        <v>816</v>
      </c>
      <c r="D38" s="16" t="s">
        <v>817</v>
      </c>
      <c r="E38" s="17">
        <v>10</v>
      </c>
      <c r="F38" s="18" t="s">
        <v>391</v>
      </c>
      <c r="G38" s="19">
        <v>7382</v>
      </c>
      <c r="H38" s="20">
        <v>2251</v>
      </c>
      <c r="I38" s="21"/>
      <c r="J38" s="22">
        <v>100</v>
      </c>
      <c r="K38" s="23" t="s">
        <v>818</v>
      </c>
      <c r="L38" s="24" t="s">
        <v>819</v>
      </c>
      <c r="M38" s="25" t="s">
        <v>820</v>
      </c>
      <c r="N38" s="15"/>
      <c r="O38" s="26"/>
      <c r="P38" s="27"/>
      <c r="Q38" s="28"/>
      <c r="R38" s="82"/>
      <c r="S38" s="82"/>
      <c r="T38" s="82"/>
      <c r="U38" s="82"/>
      <c r="V38" s="82"/>
      <c r="W38" s="82"/>
      <c r="X38" s="82">
        <v>7</v>
      </c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>
        <v>7</v>
      </c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</row>
    <row r="39" spans="1:59" ht="12.75">
      <c r="A39" s="14">
        <v>90228</v>
      </c>
      <c r="B39" s="10" t="s">
        <v>821</v>
      </c>
      <c r="C39" s="15" t="s">
        <v>822</v>
      </c>
      <c r="D39" s="16" t="s">
        <v>823</v>
      </c>
      <c r="E39" s="17">
        <v>49</v>
      </c>
      <c r="F39" s="189">
        <v>47423</v>
      </c>
      <c r="G39" s="19">
        <v>8202</v>
      </c>
      <c r="H39" s="20">
        <v>2501</v>
      </c>
      <c r="I39" s="21"/>
      <c r="J39" s="22">
        <v>100</v>
      </c>
      <c r="K39" s="23" t="s">
        <v>824</v>
      </c>
      <c r="L39" s="24" t="s">
        <v>825</v>
      </c>
      <c r="M39" s="25" t="s">
        <v>826</v>
      </c>
      <c r="N39" s="15"/>
      <c r="O39" s="26"/>
      <c r="P39" s="27"/>
      <c r="Q39" s="28"/>
      <c r="R39" s="82"/>
      <c r="S39" s="82"/>
      <c r="T39" s="82"/>
      <c r="U39" s="82"/>
      <c r="V39" s="82"/>
      <c r="W39" s="82"/>
      <c r="X39" s="82">
        <v>7</v>
      </c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>
        <v>7</v>
      </c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</row>
    <row r="40" spans="1:59" ht="12.75">
      <c r="A40" s="14">
        <v>90228</v>
      </c>
      <c r="B40" s="10" t="s">
        <v>827</v>
      </c>
      <c r="C40" s="15" t="s">
        <v>828</v>
      </c>
      <c r="D40" s="16" t="s">
        <v>806</v>
      </c>
      <c r="E40" s="17">
        <v>18</v>
      </c>
      <c r="F40" s="18" t="s">
        <v>391</v>
      </c>
      <c r="G40" s="19">
        <v>9022</v>
      </c>
      <c r="H40" s="20">
        <v>2751</v>
      </c>
      <c r="I40" s="21"/>
      <c r="J40" s="22">
        <v>100</v>
      </c>
      <c r="K40" s="23" t="s">
        <v>829</v>
      </c>
      <c r="L40" s="24" t="s">
        <v>830</v>
      </c>
      <c r="M40" s="25" t="s">
        <v>93</v>
      </c>
      <c r="N40" s="15"/>
      <c r="O40" s="26"/>
      <c r="P40" s="27"/>
      <c r="Q40" s="28"/>
      <c r="R40" s="82"/>
      <c r="S40" s="82"/>
      <c r="T40" s="82"/>
      <c r="U40" s="82"/>
      <c r="V40" s="82"/>
      <c r="W40" s="82"/>
      <c r="X40" s="82">
        <v>7</v>
      </c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>
        <v>7</v>
      </c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</row>
    <row r="41" spans="1:59" ht="12.75">
      <c r="A41" s="14">
        <v>90228</v>
      </c>
      <c r="B41" s="10" t="s">
        <v>831</v>
      </c>
      <c r="C41" s="15" t="s">
        <v>832</v>
      </c>
      <c r="D41" s="16" t="s">
        <v>833</v>
      </c>
      <c r="E41" s="17">
        <v>15</v>
      </c>
      <c r="F41" s="189">
        <v>44652</v>
      </c>
      <c r="G41" s="19">
        <v>9369</v>
      </c>
      <c r="H41" s="20">
        <v>2856</v>
      </c>
      <c r="I41" s="21"/>
      <c r="J41" s="22">
        <v>100</v>
      </c>
      <c r="K41" s="23" t="s">
        <v>834</v>
      </c>
      <c r="L41" s="24" t="s">
        <v>835</v>
      </c>
      <c r="M41" s="25" t="s">
        <v>836</v>
      </c>
      <c r="N41" s="15"/>
      <c r="O41" s="26"/>
      <c r="P41" s="27"/>
      <c r="Q41" s="28"/>
      <c r="R41" s="82"/>
      <c r="S41" s="82"/>
      <c r="T41" s="82"/>
      <c r="U41" s="82"/>
      <c r="V41" s="82"/>
      <c r="W41" s="82"/>
      <c r="X41" s="82">
        <v>7</v>
      </c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>
        <v>7</v>
      </c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</row>
    <row r="42" spans="1:59" ht="12.75">
      <c r="A42" s="14">
        <v>90228</v>
      </c>
      <c r="B42" s="10" t="s">
        <v>837</v>
      </c>
      <c r="C42" s="15" t="s">
        <v>838</v>
      </c>
      <c r="D42" s="16" t="s">
        <v>839</v>
      </c>
      <c r="E42" s="17">
        <v>16</v>
      </c>
      <c r="F42" s="189">
        <v>47027</v>
      </c>
      <c r="G42" s="19">
        <v>6499</v>
      </c>
      <c r="H42" s="20">
        <v>1981</v>
      </c>
      <c r="I42" s="21"/>
      <c r="J42" s="22">
        <v>100</v>
      </c>
      <c r="K42" s="23" t="s">
        <v>840</v>
      </c>
      <c r="L42" s="24" t="s">
        <v>841</v>
      </c>
      <c r="M42" s="25" t="s">
        <v>842</v>
      </c>
      <c r="N42" s="15"/>
      <c r="O42" s="26"/>
      <c r="P42" s="27"/>
      <c r="Q42" s="28"/>
      <c r="R42" s="82"/>
      <c r="S42" s="82"/>
      <c r="T42" s="82"/>
      <c r="U42" s="82"/>
      <c r="V42" s="82"/>
      <c r="W42" s="82"/>
      <c r="X42" s="82">
        <v>7</v>
      </c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>
        <v>7</v>
      </c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</row>
    <row r="43" spans="1:59" ht="12.75">
      <c r="A43" s="14">
        <v>90228</v>
      </c>
      <c r="B43" s="10" t="s">
        <v>843</v>
      </c>
      <c r="C43" s="15" t="s">
        <v>844</v>
      </c>
      <c r="D43" s="16" t="s">
        <v>845</v>
      </c>
      <c r="E43" s="17">
        <v>58</v>
      </c>
      <c r="F43" s="18" t="s">
        <v>695</v>
      </c>
      <c r="G43" s="19">
        <v>9200</v>
      </c>
      <c r="H43" s="20">
        <v>2805</v>
      </c>
      <c r="I43" s="21"/>
      <c r="J43" s="22">
        <v>100</v>
      </c>
      <c r="K43" s="23" t="s">
        <v>846</v>
      </c>
      <c r="L43" s="24" t="s">
        <v>847</v>
      </c>
      <c r="M43" s="25" t="s">
        <v>786</v>
      </c>
      <c r="N43" s="15"/>
      <c r="O43" s="26"/>
      <c r="P43" s="27"/>
      <c r="Q43" s="28"/>
      <c r="R43" s="82"/>
      <c r="S43" s="82"/>
      <c r="T43" s="82"/>
      <c r="U43" s="82"/>
      <c r="V43" s="82"/>
      <c r="W43" s="82"/>
      <c r="X43" s="82">
        <v>7</v>
      </c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>
        <v>7</v>
      </c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</row>
    <row r="44" spans="1:59" ht="12.75">
      <c r="A44" s="14">
        <v>90228</v>
      </c>
      <c r="B44" s="10" t="s">
        <v>848</v>
      </c>
      <c r="C44" s="15" t="s">
        <v>849</v>
      </c>
      <c r="D44" s="16" t="s">
        <v>850</v>
      </c>
      <c r="E44" s="17">
        <v>107</v>
      </c>
      <c r="F44" s="189">
        <v>44652</v>
      </c>
      <c r="G44" s="19">
        <v>5899</v>
      </c>
      <c r="H44" s="20">
        <v>1798</v>
      </c>
      <c r="I44" s="21"/>
      <c r="J44" s="22">
        <v>100</v>
      </c>
      <c r="K44" s="23" t="s">
        <v>851</v>
      </c>
      <c r="L44" s="24" t="s">
        <v>852</v>
      </c>
      <c r="M44" s="25" t="s">
        <v>836</v>
      </c>
      <c r="N44" s="15"/>
      <c r="O44" s="26"/>
      <c r="P44" s="27"/>
      <c r="Q44" s="28"/>
      <c r="R44" s="82"/>
      <c r="S44" s="82"/>
      <c r="T44" s="82"/>
      <c r="U44" s="82"/>
      <c r="V44" s="82"/>
      <c r="W44" s="82"/>
      <c r="X44" s="82">
        <v>7</v>
      </c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>
        <v>7</v>
      </c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</row>
    <row r="45" spans="1:59" ht="12.75">
      <c r="A45" s="14">
        <v>90228</v>
      </c>
      <c r="B45" s="10" t="s">
        <v>853</v>
      </c>
      <c r="C45" s="15" t="s">
        <v>854</v>
      </c>
      <c r="D45" s="16" t="s">
        <v>855</v>
      </c>
      <c r="E45" s="17">
        <v>158</v>
      </c>
      <c r="F45" s="18" t="s">
        <v>658</v>
      </c>
      <c r="G45" s="19">
        <v>11004</v>
      </c>
      <c r="H45" s="20">
        <v>3355</v>
      </c>
      <c r="I45" s="21"/>
      <c r="J45" s="22">
        <v>100</v>
      </c>
      <c r="K45" s="23" t="s">
        <v>856</v>
      </c>
      <c r="L45" s="24" t="s">
        <v>857</v>
      </c>
      <c r="M45" s="25" t="s">
        <v>786</v>
      </c>
      <c r="N45" s="15"/>
      <c r="O45" s="26"/>
      <c r="P45" s="27"/>
      <c r="Q45" s="28"/>
      <c r="R45" s="82"/>
      <c r="S45" s="82"/>
      <c r="T45" s="82"/>
      <c r="U45" s="82"/>
      <c r="V45" s="82"/>
      <c r="W45" s="82"/>
      <c r="X45" s="82">
        <v>7</v>
      </c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>
        <v>7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</row>
    <row r="46" spans="1:59" ht="12.75">
      <c r="A46" s="14">
        <v>90228</v>
      </c>
      <c r="B46" s="10" t="s">
        <v>858</v>
      </c>
      <c r="C46" s="15" t="s">
        <v>859</v>
      </c>
      <c r="D46" s="16" t="s">
        <v>860</v>
      </c>
      <c r="E46" s="17">
        <v>64</v>
      </c>
      <c r="F46" s="18" t="s">
        <v>410</v>
      </c>
      <c r="G46" s="19">
        <v>13186</v>
      </c>
      <c r="H46" s="20">
        <v>4020</v>
      </c>
      <c r="I46" s="21"/>
      <c r="J46" s="22">
        <v>100</v>
      </c>
      <c r="K46" s="23" t="s">
        <v>861</v>
      </c>
      <c r="L46" s="24" t="s">
        <v>862</v>
      </c>
      <c r="M46" s="25" t="s">
        <v>836</v>
      </c>
      <c r="N46" s="15"/>
      <c r="O46" s="26"/>
      <c r="P46" s="27"/>
      <c r="Q46" s="28"/>
      <c r="R46" s="82"/>
      <c r="S46" s="82"/>
      <c r="T46" s="82"/>
      <c r="U46" s="82"/>
      <c r="V46" s="82"/>
      <c r="W46" s="82"/>
      <c r="X46" s="82">
        <v>7</v>
      </c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>
        <v>7</v>
      </c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ht="12.75">
      <c r="A47" s="14">
        <v>90228</v>
      </c>
      <c r="B47" s="10" t="s">
        <v>863</v>
      </c>
      <c r="C47" s="15" t="s">
        <v>864</v>
      </c>
      <c r="D47" s="16" t="s">
        <v>865</v>
      </c>
      <c r="E47" s="17">
        <v>35</v>
      </c>
      <c r="F47" s="189">
        <v>44256</v>
      </c>
      <c r="G47" s="19">
        <v>6700</v>
      </c>
      <c r="H47" s="20">
        <v>2043</v>
      </c>
      <c r="I47" s="21"/>
      <c r="J47" s="22">
        <v>100</v>
      </c>
      <c r="K47" s="23" t="s">
        <v>866</v>
      </c>
      <c r="L47" s="24" t="s">
        <v>867</v>
      </c>
      <c r="M47" s="25" t="s">
        <v>826</v>
      </c>
      <c r="N47" s="15"/>
      <c r="O47" s="26"/>
      <c r="P47" s="27"/>
      <c r="Q47" s="28"/>
      <c r="R47" s="82"/>
      <c r="S47" s="82"/>
      <c r="T47" s="82"/>
      <c r="U47" s="82"/>
      <c r="V47" s="82"/>
      <c r="W47" s="82"/>
      <c r="X47" s="82">
        <v>7</v>
      </c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>
        <v>7</v>
      </c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</row>
    <row r="48" spans="1:59" ht="12.75">
      <c r="A48" s="14">
        <v>90228</v>
      </c>
      <c r="B48" s="10" t="s">
        <v>868</v>
      </c>
      <c r="C48" s="15" t="s">
        <v>869</v>
      </c>
      <c r="D48" s="16" t="s">
        <v>870</v>
      </c>
      <c r="E48" s="17">
        <v>21</v>
      </c>
      <c r="F48" s="189">
        <v>44652</v>
      </c>
      <c r="G48" s="19">
        <v>7211</v>
      </c>
      <c r="H48" s="20">
        <v>2198</v>
      </c>
      <c r="I48" s="21"/>
      <c r="J48" s="22">
        <v>100</v>
      </c>
      <c r="K48" s="23" t="s">
        <v>871</v>
      </c>
      <c r="L48" s="24" t="s">
        <v>872</v>
      </c>
      <c r="M48" s="25" t="s">
        <v>786</v>
      </c>
      <c r="N48" s="15"/>
      <c r="O48" s="26"/>
      <c r="P48" s="27"/>
      <c r="Q48" s="28"/>
      <c r="R48" s="82"/>
      <c r="S48" s="82"/>
      <c r="T48" s="82"/>
      <c r="U48" s="82"/>
      <c r="V48" s="82"/>
      <c r="W48" s="82"/>
      <c r="X48" s="82">
        <v>7</v>
      </c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>
        <v>7</v>
      </c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</row>
    <row r="49" spans="1:59" ht="12.75">
      <c r="A49" s="14">
        <v>90228</v>
      </c>
      <c r="B49" s="10" t="s">
        <v>873</v>
      </c>
      <c r="C49" s="15" t="s">
        <v>874</v>
      </c>
      <c r="D49" s="16" t="s">
        <v>283</v>
      </c>
      <c r="E49" s="17">
        <v>11</v>
      </c>
      <c r="F49" s="189">
        <v>44652</v>
      </c>
      <c r="G49" s="19">
        <v>10997</v>
      </c>
      <c r="H49" s="20">
        <v>3353</v>
      </c>
      <c r="I49" s="21"/>
      <c r="J49" s="22">
        <v>100</v>
      </c>
      <c r="K49" s="23" t="s">
        <v>875</v>
      </c>
      <c r="L49" s="24" t="s">
        <v>876</v>
      </c>
      <c r="M49" s="25" t="s">
        <v>836</v>
      </c>
      <c r="N49" s="15"/>
      <c r="O49" s="26"/>
      <c r="P49" s="27"/>
      <c r="Q49" s="28"/>
      <c r="R49" s="82"/>
      <c r="S49" s="82"/>
      <c r="T49" s="82"/>
      <c r="U49" s="82"/>
      <c r="V49" s="82"/>
      <c r="W49" s="82"/>
      <c r="X49" s="82">
        <v>7</v>
      </c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>
        <v>7</v>
      </c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</row>
    <row r="50" spans="1:59" ht="12.75">
      <c r="A50" s="14">
        <v>90228</v>
      </c>
      <c r="B50" s="10" t="s">
        <v>877</v>
      </c>
      <c r="C50" s="15" t="s">
        <v>878</v>
      </c>
      <c r="D50" s="16" t="s">
        <v>879</v>
      </c>
      <c r="E50" s="17">
        <v>80</v>
      </c>
      <c r="F50" s="18" t="s">
        <v>391</v>
      </c>
      <c r="G50" s="19">
        <v>12401</v>
      </c>
      <c r="H50" s="20">
        <v>3781</v>
      </c>
      <c r="I50" s="21"/>
      <c r="J50" s="22">
        <v>100</v>
      </c>
      <c r="K50" s="23" t="s">
        <v>880</v>
      </c>
      <c r="L50" s="24" t="s">
        <v>881</v>
      </c>
      <c r="M50" s="25" t="s">
        <v>836</v>
      </c>
      <c r="N50" s="15"/>
      <c r="O50" s="26"/>
      <c r="P50" s="27"/>
      <c r="Q50" s="28"/>
      <c r="R50" s="82"/>
      <c r="S50" s="82"/>
      <c r="T50" s="82"/>
      <c r="U50" s="82"/>
      <c r="V50" s="82"/>
      <c r="W50" s="82"/>
      <c r="X50" s="82">
        <v>7</v>
      </c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>
        <v>7</v>
      </c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</row>
    <row r="51" spans="1:59" ht="12.75">
      <c r="A51" s="14">
        <v>90228</v>
      </c>
      <c r="B51" s="10" t="s">
        <v>882</v>
      </c>
      <c r="C51" s="15" t="s">
        <v>883</v>
      </c>
      <c r="D51" s="16" t="s">
        <v>884</v>
      </c>
      <c r="E51" s="17">
        <v>25</v>
      </c>
      <c r="F51" s="189">
        <v>46235</v>
      </c>
      <c r="G51" s="19">
        <v>6065</v>
      </c>
      <c r="H51" s="20">
        <v>1849</v>
      </c>
      <c r="I51" s="21"/>
      <c r="J51" s="22">
        <v>100</v>
      </c>
      <c r="K51" s="23" t="s">
        <v>885</v>
      </c>
      <c r="L51" s="24" t="s">
        <v>886</v>
      </c>
      <c r="M51" s="25" t="s">
        <v>887</v>
      </c>
      <c r="N51" s="15"/>
      <c r="O51" s="26"/>
      <c r="P51" s="27"/>
      <c r="Q51" s="28"/>
      <c r="R51" s="82"/>
      <c r="S51" s="82"/>
      <c r="T51" s="82"/>
      <c r="U51" s="82"/>
      <c r="V51" s="82"/>
      <c r="W51" s="82"/>
      <c r="X51" s="82">
        <v>9</v>
      </c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>
        <v>9</v>
      </c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</row>
    <row r="52" spans="1:59" ht="12.75">
      <c r="A52" s="14">
        <v>90228</v>
      </c>
      <c r="B52" s="10" t="s">
        <v>888</v>
      </c>
      <c r="C52" s="15" t="s">
        <v>889</v>
      </c>
      <c r="D52" s="16" t="s">
        <v>890</v>
      </c>
      <c r="E52" s="17">
        <v>1777</v>
      </c>
      <c r="F52" s="18" t="s">
        <v>410</v>
      </c>
      <c r="G52" s="19">
        <v>8251</v>
      </c>
      <c r="H52" s="20">
        <v>2516</v>
      </c>
      <c r="I52" s="21"/>
      <c r="J52" s="22">
        <v>100</v>
      </c>
      <c r="K52" s="23" t="s">
        <v>891</v>
      </c>
      <c r="L52" s="24" t="s">
        <v>892</v>
      </c>
      <c r="M52" s="25" t="s">
        <v>893</v>
      </c>
      <c r="N52" s="15"/>
      <c r="O52" s="26"/>
      <c r="P52" s="27"/>
      <c r="Q52" s="28"/>
      <c r="R52" s="82"/>
      <c r="S52" s="82"/>
      <c r="T52" s="82"/>
      <c r="U52" s="82"/>
      <c r="V52" s="82"/>
      <c r="W52" s="82"/>
      <c r="X52" s="82">
        <v>9</v>
      </c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>
        <v>9</v>
      </c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</row>
    <row r="53" spans="1:59" ht="12.75">
      <c r="A53" s="14">
        <v>90228</v>
      </c>
      <c r="B53" s="10" t="s">
        <v>894</v>
      </c>
      <c r="C53" s="15" t="s">
        <v>895</v>
      </c>
      <c r="D53" s="16" t="s">
        <v>896</v>
      </c>
      <c r="E53" s="17">
        <v>12</v>
      </c>
      <c r="F53" s="189">
        <v>45839</v>
      </c>
      <c r="G53" s="19">
        <v>8202</v>
      </c>
      <c r="H53" s="20">
        <v>2501</v>
      </c>
      <c r="I53" s="21"/>
      <c r="J53" s="22">
        <v>100</v>
      </c>
      <c r="K53" s="23" t="s">
        <v>897</v>
      </c>
      <c r="L53" s="24" t="s">
        <v>898</v>
      </c>
      <c r="M53" s="25" t="s">
        <v>673</v>
      </c>
      <c r="N53" s="15"/>
      <c r="O53" s="26" t="s">
        <v>899</v>
      </c>
      <c r="P53" s="27"/>
      <c r="Q53" s="28"/>
      <c r="R53" s="82"/>
      <c r="S53" s="82"/>
      <c r="T53" s="82"/>
      <c r="U53" s="82"/>
      <c r="V53" s="82"/>
      <c r="W53" s="82"/>
      <c r="X53" s="82">
        <v>8</v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>
        <v>8</v>
      </c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ht="12.75">
      <c r="A54" s="14">
        <v>90228</v>
      </c>
      <c r="B54" s="10" t="s">
        <v>900</v>
      </c>
      <c r="C54" s="15" t="s">
        <v>901</v>
      </c>
      <c r="D54" s="16" t="s">
        <v>902</v>
      </c>
      <c r="E54" s="17">
        <v>36</v>
      </c>
      <c r="F54" s="189">
        <v>44256</v>
      </c>
      <c r="G54" s="19">
        <v>5223</v>
      </c>
      <c r="H54" s="20">
        <v>1592</v>
      </c>
      <c r="I54" s="21"/>
      <c r="J54" s="22">
        <v>100</v>
      </c>
      <c r="K54" s="23" t="s">
        <v>903</v>
      </c>
      <c r="L54" s="24" t="s">
        <v>904</v>
      </c>
      <c r="M54" s="25" t="s">
        <v>786</v>
      </c>
      <c r="N54" s="15"/>
      <c r="O54" s="26"/>
      <c r="P54" s="27"/>
      <c r="Q54" s="28"/>
      <c r="R54" s="82"/>
      <c r="S54" s="82"/>
      <c r="T54" s="82"/>
      <c r="U54" s="82"/>
      <c r="V54" s="82"/>
      <c r="W54" s="82"/>
      <c r="X54" s="82">
        <v>8</v>
      </c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>
        <v>8</v>
      </c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ht="12.75">
      <c r="A55" s="14">
        <v>90228</v>
      </c>
      <c r="B55" s="10" t="s">
        <v>905</v>
      </c>
      <c r="C55" s="15" t="s">
        <v>906</v>
      </c>
      <c r="D55" s="16" t="s">
        <v>907</v>
      </c>
      <c r="E55" s="17">
        <v>22</v>
      </c>
      <c r="F55" s="189">
        <v>43862</v>
      </c>
      <c r="G55" s="19">
        <v>13124</v>
      </c>
      <c r="H55" s="20">
        <v>4001</v>
      </c>
      <c r="I55" s="21"/>
      <c r="J55" s="22">
        <v>100</v>
      </c>
      <c r="K55" s="23" t="s">
        <v>908</v>
      </c>
      <c r="L55" s="24" t="s">
        <v>909</v>
      </c>
      <c r="M55" s="25" t="s">
        <v>786</v>
      </c>
      <c r="N55" s="15"/>
      <c r="O55" s="26"/>
      <c r="P55" s="27"/>
      <c r="Q55" s="28"/>
      <c r="R55" s="82"/>
      <c r="S55" s="82"/>
      <c r="T55" s="82"/>
      <c r="U55" s="82"/>
      <c r="V55" s="82"/>
      <c r="W55" s="82"/>
      <c r="X55" s="82">
        <v>8</v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>
        <v>8</v>
      </c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ht="12.75">
      <c r="A56" s="14">
        <v>90228</v>
      </c>
      <c r="B56" s="10" t="s">
        <v>910</v>
      </c>
      <c r="C56" s="15" t="s">
        <v>911</v>
      </c>
      <c r="D56" s="16" t="s">
        <v>912</v>
      </c>
      <c r="E56" s="17">
        <v>1886</v>
      </c>
      <c r="F56" s="18" t="s">
        <v>727</v>
      </c>
      <c r="G56" s="19">
        <v>8802</v>
      </c>
      <c r="H56" s="20">
        <v>2684</v>
      </c>
      <c r="I56" s="21"/>
      <c r="J56" s="22">
        <v>100</v>
      </c>
      <c r="K56" s="23" t="s">
        <v>913</v>
      </c>
      <c r="L56" s="24" t="s">
        <v>914</v>
      </c>
      <c r="M56" s="25" t="s">
        <v>915</v>
      </c>
      <c r="N56" s="15"/>
      <c r="O56" s="26"/>
      <c r="P56" s="27"/>
      <c r="Q56" s="28"/>
      <c r="R56" s="82"/>
      <c r="S56" s="82"/>
      <c r="T56" s="82"/>
      <c r="U56" s="82"/>
      <c r="V56" s="82"/>
      <c r="W56" s="82"/>
      <c r="X56" s="82">
        <v>10</v>
      </c>
      <c r="Y56" s="82" t="s">
        <v>460</v>
      </c>
      <c r="Z56" s="82" t="s">
        <v>916</v>
      </c>
      <c r="AA56" s="82"/>
      <c r="AB56" s="82"/>
      <c r="AC56" s="82"/>
      <c r="AD56" s="82"/>
      <c r="AE56" s="82"/>
      <c r="AF56" s="82" t="s">
        <v>917</v>
      </c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>
        <v>10</v>
      </c>
      <c r="AT56" s="82" t="s">
        <v>460</v>
      </c>
      <c r="AU56" s="82" t="s">
        <v>916</v>
      </c>
      <c r="AV56" s="82"/>
      <c r="AW56" s="82"/>
      <c r="AX56" s="82"/>
      <c r="AY56" s="82"/>
      <c r="AZ56" s="82"/>
      <c r="BA56" s="82" t="s">
        <v>917</v>
      </c>
      <c r="BB56" s="82"/>
      <c r="BC56" s="82"/>
      <c r="BD56" s="82"/>
      <c r="BE56" s="82"/>
      <c r="BF56" s="82"/>
      <c r="BG56" s="82"/>
    </row>
    <row r="57" spans="1:59" ht="12.75">
      <c r="A57" s="14">
        <v>90228</v>
      </c>
      <c r="B57" s="10" t="s">
        <v>918</v>
      </c>
      <c r="C57" s="15" t="s">
        <v>919</v>
      </c>
      <c r="D57" s="16" t="s">
        <v>920</v>
      </c>
      <c r="E57" s="17">
        <v>3555</v>
      </c>
      <c r="F57" s="189">
        <v>45047</v>
      </c>
      <c r="G57" s="19">
        <v>5702</v>
      </c>
      <c r="H57" s="20">
        <v>1738</v>
      </c>
      <c r="I57" s="21"/>
      <c r="J57" s="22">
        <v>100</v>
      </c>
      <c r="K57" s="23" t="s">
        <v>921</v>
      </c>
      <c r="L57" s="24" t="s">
        <v>922</v>
      </c>
      <c r="M57" s="25" t="s">
        <v>923</v>
      </c>
      <c r="N57" s="15"/>
      <c r="O57" s="26"/>
      <c r="P57" s="27"/>
      <c r="Q57" s="28"/>
      <c r="R57" s="82"/>
      <c r="S57" s="82"/>
      <c r="T57" s="82"/>
      <c r="U57" s="82"/>
      <c r="V57" s="82"/>
      <c r="W57" s="82"/>
      <c r="X57" s="82">
        <v>10</v>
      </c>
      <c r="Y57" s="82" t="s">
        <v>460</v>
      </c>
      <c r="Z57" s="82" t="s">
        <v>924</v>
      </c>
      <c r="AA57" s="82"/>
      <c r="AB57" s="82"/>
      <c r="AC57" s="82"/>
      <c r="AD57" s="82"/>
      <c r="AE57" s="82"/>
      <c r="AF57" s="82" t="s">
        <v>917</v>
      </c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>
        <v>10</v>
      </c>
      <c r="AT57" s="82" t="s">
        <v>460</v>
      </c>
      <c r="AU57" s="82" t="s">
        <v>924</v>
      </c>
      <c r="AV57" s="82"/>
      <c r="AW57" s="82"/>
      <c r="AX57" s="82"/>
      <c r="AY57" s="82"/>
      <c r="AZ57" s="82"/>
      <c r="BA57" s="82" t="s">
        <v>917</v>
      </c>
      <c r="BB57" s="82"/>
      <c r="BC57" s="82"/>
      <c r="BD57" s="82"/>
      <c r="BE57" s="82"/>
      <c r="BF57" s="82"/>
      <c r="BG57" s="82"/>
    </row>
    <row r="58" spans="1:59" ht="12.75">
      <c r="A58" s="14">
        <v>90228</v>
      </c>
      <c r="B58" s="10" t="s">
        <v>925</v>
      </c>
      <c r="C58" s="15" t="s">
        <v>926</v>
      </c>
      <c r="D58" s="16" t="s">
        <v>927</v>
      </c>
      <c r="E58" s="17">
        <v>21</v>
      </c>
      <c r="F58" s="18" t="s">
        <v>410</v>
      </c>
      <c r="G58" s="19">
        <v>6699</v>
      </c>
      <c r="H58" s="20">
        <v>2042</v>
      </c>
      <c r="I58" s="21"/>
      <c r="J58" s="22">
        <v>100</v>
      </c>
      <c r="K58" s="23" t="s">
        <v>928</v>
      </c>
      <c r="L58" s="24" t="s">
        <v>929</v>
      </c>
      <c r="M58" s="25" t="s">
        <v>930</v>
      </c>
      <c r="N58" s="15"/>
      <c r="O58" s="26"/>
      <c r="P58" s="27"/>
      <c r="Q58" s="28"/>
      <c r="R58" s="82"/>
      <c r="S58" s="82"/>
      <c r="T58" s="82"/>
      <c r="U58" s="82"/>
      <c r="V58" s="82"/>
      <c r="W58" s="82"/>
      <c r="X58" s="82">
        <v>10</v>
      </c>
      <c r="Y58" s="82" t="s">
        <v>460</v>
      </c>
      <c r="Z58" s="82" t="s">
        <v>924</v>
      </c>
      <c r="AA58" s="82"/>
      <c r="AB58" s="82"/>
      <c r="AC58" s="82"/>
      <c r="AD58" s="82"/>
      <c r="AE58" s="82"/>
      <c r="AF58" s="82" t="s">
        <v>917</v>
      </c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>
        <v>10</v>
      </c>
      <c r="AT58" s="82" t="s">
        <v>460</v>
      </c>
      <c r="AU58" s="82" t="s">
        <v>924</v>
      </c>
      <c r="AV58" s="82"/>
      <c r="AW58" s="82"/>
      <c r="AX58" s="82"/>
      <c r="AY58" s="82"/>
      <c r="AZ58" s="82"/>
      <c r="BA58" s="82" t="s">
        <v>917</v>
      </c>
      <c r="BB58" s="82"/>
      <c r="BC58" s="82"/>
      <c r="BD58" s="82"/>
      <c r="BE58" s="82"/>
      <c r="BF58" s="82"/>
      <c r="BG58" s="82"/>
    </row>
    <row r="59" spans="1:59" ht="12.75">
      <c r="A59" s="14">
        <v>90228</v>
      </c>
      <c r="B59" s="10" t="s">
        <v>931</v>
      </c>
      <c r="C59" s="15" t="s">
        <v>932</v>
      </c>
      <c r="D59" s="16" t="s">
        <v>933</v>
      </c>
      <c r="E59" s="17">
        <v>958</v>
      </c>
      <c r="F59" s="189">
        <v>45047</v>
      </c>
      <c r="G59" s="19">
        <v>8251</v>
      </c>
      <c r="H59" s="20">
        <v>2516</v>
      </c>
      <c r="I59" s="21"/>
      <c r="J59" s="22">
        <v>100</v>
      </c>
      <c r="K59" s="23" t="s">
        <v>934</v>
      </c>
      <c r="L59" s="24" t="s">
        <v>935</v>
      </c>
      <c r="M59" s="25" t="s">
        <v>936</v>
      </c>
      <c r="N59" s="15"/>
      <c r="O59" s="26"/>
      <c r="P59" s="27"/>
      <c r="Q59" s="28"/>
      <c r="R59" s="82"/>
      <c r="S59" s="82"/>
      <c r="T59" s="82"/>
      <c r="U59" s="82"/>
      <c r="V59" s="82"/>
      <c r="W59" s="82"/>
      <c r="X59" s="82">
        <v>10</v>
      </c>
      <c r="Y59" s="82" t="s">
        <v>460</v>
      </c>
      <c r="Z59" s="82" t="s">
        <v>924</v>
      </c>
      <c r="AA59" s="82"/>
      <c r="AB59" s="82"/>
      <c r="AC59" s="82"/>
      <c r="AD59" s="82"/>
      <c r="AE59" s="82"/>
      <c r="AF59" s="82" t="s">
        <v>917</v>
      </c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>
        <v>10</v>
      </c>
      <c r="AT59" s="82" t="s">
        <v>460</v>
      </c>
      <c r="AU59" s="82" t="s">
        <v>924</v>
      </c>
      <c r="AV59" s="82"/>
      <c r="AW59" s="82"/>
      <c r="AX59" s="82"/>
      <c r="AY59" s="82"/>
      <c r="AZ59" s="82"/>
      <c r="BA59" s="82" t="s">
        <v>917</v>
      </c>
      <c r="BB59" s="82"/>
      <c r="BC59" s="82"/>
      <c r="BD59" s="82"/>
      <c r="BE59" s="82"/>
      <c r="BF59" s="82"/>
      <c r="BG59" s="82"/>
    </row>
    <row r="60" spans="1:59" ht="12.75">
      <c r="A60" s="14">
        <v>90228</v>
      </c>
      <c r="B60" s="10" t="s">
        <v>937</v>
      </c>
      <c r="C60" s="15" t="s">
        <v>938</v>
      </c>
      <c r="D60" s="16" t="s">
        <v>939</v>
      </c>
      <c r="E60" s="17">
        <v>7</v>
      </c>
      <c r="F60" s="189">
        <v>45444</v>
      </c>
      <c r="G60" s="19">
        <v>6234</v>
      </c>
      <c r="H60" s="20">
        <v>1901</v>
      </c>
      <c r="I60" s="21"/>
      <c r="J60" s="22">
        <v>100</v>
      </c>
      <c r="K60" s="23" t="s">
        <v>940</v>
      </c>
      <c r="L60" s="24" t="s">
        <v>941</v>
      </c>
      <c r="M60" s="25" t="s">
        <v>942</v>
      </c>
      <c r="N60" s="15"/>
      <c r="O60" s="26"/>
      <c r="P60" s="27"/>
      <c r="Q60" s="28"/>
      <c r="R60" s="82"/>
      <c r="S60" s="82"/>
      <c r="T60" s="82"/>
      <c r="U60" s="82"/>
      <c r="V60" s="82"/>
      <c r="W60" s="82"/>
      <c r="X60" s="82">
        <v>10</v>
      </c>
      <c r="Y60" s="82" t="s">
        <v>460</v>
      </c>
      <c r="Z60" s="82" t="s">
        <v>924</v>
      </c>
      <c r="AA60" s="82"/>
      <c r="AB60" s="82"/>
      <c r="AC60" s="82"/>
      <c r="AD60" s="82"/>
      <c r="AE60" s="82"/>
      <c r="AF60" s="82" t="s">
        <v>917</v>
      </c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>
        <v>10</v>
      </c>
      <c r="AT60" s="82" t="s">
        <v>460</v>
      </c>
      <c r="AU60" s="82" t="s">
        <v>924</v>
      </c>
      <c r="AV60" s="82"/>
      <c r="AW60" s="82"/>
      <c r="AX60" s="82"/>
      <c r="AY60" s="82"/>
      <c r="AZ60" s="82"/>
      <c r="BA60" s="82" t="s">
        <v>917</v>
      </c>
      <c r="BB60" s="82"/>
      <c r="BC60" s="82"/>
      <c r="BD60" s="82"/>
      <c r="BE60" s="82"/>
      <c r="BF60" s="82"/>
      <c r="BG60" s="82"/>
    </row>
    <row r="61" spans="1:59" ht="12.75">
      <c r="A61" s="14">
        <v>90228</v>
      </c>
      <c r="B61" s="10" t="s">
        <v>943</v>
      </c>
      <c r="C61" s="15" t="s">
        <v>944</v>
      </c>
      <c r="D61" s="16" t="s">
        <v>945</v>
      </c>
      <c r="E61" s="17">
        <v>2434</v>
      </c>
      <c r="F61" s="18" t="s">
        <v>727</v>
      </c>
      <c r="G61" s="19">
        <v>5594</v>
      </c>
      <c r="H61" s="20">
        <v>1705</v>
      </c>
      <c r="I61" s="21"/>
      <c r="J61" s="22">
        <v>100</v>
      </c>
      <c r="K61" s="23" t="s">
        <v>946</v>
      </c>
      <c r="L61" s="24" t="s">
        <v>947</v>
      </c>
      <c r="M61" s="25" t="s">
        <v>948</v>
      </c>
      <c r="N61" s="15"/>
      <c r="O61" s="26"/>
      <c r="P61" s="27"/>
      <c r="Q61" s="28"/>
      <c r="R61" s="82"/>
      <c r="S61" s="82"/>
      <c r="T61" s="82"/>
      <c r="U61" s="82"/>
      <c r="V61" s="82"/>
      <c r="W61" s="82"/>
      <c r="X61" s="82">
        <v>10</v>
      </c>
      <c r="Y61" s="82" t="s">
        <v>460</v>
      </c>
      <c r="Z61" s="82" t="s">
        <v>924</v>
      </c>
      <c r="AA61" s="82"/>
      <c r="AB61" s="82"/>
      <c r="AC61" s="82"/>
      <c r="AD61" s="82"/>
      <c r="AE61" s="82"/>
      <c r="AF61" s="82" t="s">
        <v>917</v>
      </c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>
        <v>10</v>
      </c>
      <c r="AT61" s="82" t="s">
        <v>460</v>
      </c>
      <c r="AU61" s="82" t="s">
        <v>924</v>
      </c>
      <c r="AV61" s="82"/>
      <c r="AW61" s="82"/>
      <c r="AX61" s="82"/>
      <c r="AY61" s="82"/>
      <c r="AZ61" s="82"/>
      <c r="BA61" s="82" t="s">
        <v>917</v>
      </c>
      <c r="BB61" s="82"/>
      <c r="BC61" s="82"/>
      <c r="BD61" s="82"/>
      <c r="BE61" s="82"/>
      <c r="BF61" s="82"/>
      <c r="BG61" s="82"/>
    </row>
    <row r="62" spans="1:59" ht="12.75">
      <c r="A62" s="14">
        <v>90228</v>
      </c>
      <c r="B62" s="10" t="s">
        <v>949</v>
      </c>
      <c r="C62" s="15" t="s">
        <v>950</v>
      </c>
      <c r="D62" s="16" t="s">
        <v>951</v>
      </c>
      <c r="E62" s="17">
        <v>2117</v>
      </c>
      <c r="F62" s="189">
        <v>47423</v>
      </c>
      <c r="G62" s="19">
        <v>4987</v>
      </c>
      <c r="H62" s="20">
        <v>1520</v>
      </c>
      <c r="I62" s="21"/>
      <c r="J62" s="22">
        <v>100</v>
      </c>
      <c r="K62" s="23" t="s">
        <v>952</v>
      </c>
      <c r="L62" s="24" t="s">
        <v>953</v>
      </c>
      <c r="M62" s="25" t="s">
        <v>954</v>
      </c>
      <c r="N62" s="15"/>
      <c r="O62" s="26"/>
      <c r="P62" s="27"/>
      <c r="Q62" s="28"/>
      <c r="R62" s="82"/>
      <c r="S62" s="82"/>
      <c r="T62" s="82"/>
      <c r="U62" s="82"/>
      <c r="V62" s="82"/>
      <c r="W62" s="82"/>
      <c r="X62" s="82">
        <v>10</v>
      </c>
      <c r="Y62" s="82" t="s">
        <v>460</v>
      </c>
      <c r="Z62" s="82" t="s">
        <v>924</v>
      </c>
      <c r="AA62" s="82"/>
      <c r="AB62" s="82"/>
      <c r="AC62" s="82"/>
      <c r="AD62" s="82"/>
      <c r="AE62" s="82"/>
      <c r="AF62" s="82" t="s">
        <v>917</v>
      </c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>
        <v>10</v>
      </c>
      <c r="AT62" s="82" t="s">
        <v>460</v>
      </c>
      <c r="AU62" s="82" t="s">
        <v>924</v>
      </c>
      <c r="AV62" s="82"/>
      <c r="AW62" s="82"/>
      <c r="AX62" s="82"/>
      <c r="AY62" s="82"/>
      <c r="AZ62" s="82"/>
      <c r="BA62" s="82" t="s">
        <v>917</v>
      </c>
      <c r="BB62" s="82"/>
      <c r="BC62" s="82"/>
      <c r="BD62" s="82"/>
      <c r="BE62" s="82"/>
      <c r="BF62" s="82"/>
      <c r="BG62" s="82"/>
    </row>
    <row r="63" spans="1:59" ht="12.75">
      <c r="A63" s="14">
        <v>90228</v>
      </c>
      <c r="B63" s="10" t="s">
        <v>955</v>
      </c>
      <c r="C63" s="15" t="s">
        <v>956</v>
      </c>
      <c r="D63" s="16" t="s">
        <v>957</v>
      </c>
      <c r="E63" s="17">
        <v>966</v>
      </c>
      <c r="F63" s="18" t="s">
        <v>391</v>
      </c>
      <c r="G63" s="19">
        <v>5348</v>
      </c>
      <c r="H63" s="20">
        <v>1630</v>
      </c>
      <c r="I63" s="21"/>
      <c r="J63" s="22">
        <v>100</v>
      </c>
      <c r="K63" s="23" t="s">
        <v>958</v>
      </c>
      <c r="L63" s="24" t="s">
        <v>959</v>
      </c>
      <c r="M63" s="25" t="s">
        <v>942</v>
      </c>
      <c r="N63" s="15"/>
      <c r="O63" s="26"/>
      <c r="P63" s="27"/>
      <c r="Q63" s="28"/>
      <c r="R63" s="82"/>
      <c r="S63" s="82"/>
      <c r="T63" s="82"/>
      <c r="U63" s="82"/>
      <c r="V63" s="82"/>
      <c r="W63" s="82"/>
      <c r="X63" s="82">
        <v>10</v>
      </c>
      <c r="Y63" s="82" t="s">
        <v>460</v>
      </c>
      <c r="Z63" s="82" t="s">
        <v>924</v>
      </c>
      <c r="AA63" s="82"/>
      <c r="AB63" s="82"/>
      <c r="AC63" s="82"/>
      <c r="AD63" s="82"/>
      <c r="AE63" s="82"/>
      <c r="AF63" s="82" t="s">
        <v>917</v>
      </c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>
        <v>10</v>
      </c>
      <c r="AT63" s="82" t="s">
        <v>460</v>
      </c>
      <c r="AU63" s="82" t="s">
        <v>924</v>
      </c>
      <c r="AV63" s="82"/>
      <c r="AW63" s="82"/>
      <c r="AX63" s="82"/>
      <c r="AY63" s="82"/>
      <c r="AZ63" s="82"/>
      <c r="BA63" s="82" t="s">
        <v>917</v>
      </c>
      <c r="BB63" s="82"/>
      <c r="BC63" s="82"/>
      <c r="BD63" s="82"/>
      <c r="BE63" s="82"/>
      <c r="BF63" s="82"/>
      <c r="BG63" s="82"/>
    </row>
    <row r="64" spans="1:59" ht="12.75">
      <c r="A64" s="14">
        <v>90228</v>
      </c>
      <c r="B64" s="10" t="s">
        <v>960</v>
      </c>
      <c r="C64" s="15" t="s">
        <v>961</v>
      </c>
      <c r="D64" s="16" t="s">
        <v>962</v>
      </c>
      <c r="E64" s="17">
        <v>863</v>
      </c>
      <c r="F64" s="189">
        <v>47423</v>
      </c>
      <c r="G64" s="19">
        <v>5400</v>
      </c>
      <c r="H64" s="20">
        <v>1646</v>
      </c>
      <c r="I64" s="21"/>
      <c r="J64" s="22">
        <v>100</v>
      </c>
      <c r="K64" s="23" t="s">
        <v>963</v>
      </c>
      <c r="L64" s="24" t="s">
        <v>964</v>
      </c>
      <c r="M64" s="25" t="s">
        <v>965</v>
      </c>
      <c r="N64" s="15"/>
      <c r="O64" s="26"/>
      <c r="P64" s="27"/>
      <c r="Q64" s="28"/>
      <c r="R64" s="82"/>
      <c r="S64" s="82"/>
      <c r="T64" s="82"/>
      <c r="U64" s="82"/>
      <c r="V64" s="82"/>
      <c r="W64" s="82"/>
      <c r="X64" s="82">
        <v>10</v>
      </c>
      <c r="Y64" s="82" t="s">
        <v>460</v>
      </c>
      <c r="Z64" s="82" t="s">
        <v>924</v>
      </c>
      <c r="AA64" s="82"/>
      <c r="AB64" s="82"/>
      <c r="AC64" s="82"/>
      <c r="AD64" s="82"/>
      <c r="AE64" s="82"/>
      <c r="AF64" s="82" t="s">
        <v>917</v>
      </c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>
        <v>10</v>
      </c>
      <c r="AT64" s="82" t="s">
        <v>460</v>
      </c>
      <c r="AU64" s="82" t="s">
        <v>924</v>
      </c>
      <c r="AV64" s="82"/>
      <c r="AW64" s="82"/>
      <c r="AX64" s="82"/>
      <c r="AY64" s="82"/>
      <c r="AZ64" s="82"/>
      <c r="BA64" s="82" t="s">
        <v>917</v>
      </c>
      <c r="BB64" s="82"/>
      <c r="BC64" s="82"/>
      <c r="BD64" s="82"/>
      <c r="BE64" s="82"/>
      <c r="BF64" s="82"/>
      <c r="BG64" s="82"/>
    </row>
    <row r="65" spans="1:59" ht="12.75">
      <c r="A65" s="14">
        <v>90228</v>
      </c>
      <c r="B65" s="10" t="s">
        <v>966</v>
      </c>
      <c r="C65" s="15" t="s">
        <v>967</v>
      </c>
      <c r="D65" s="16" t="s">
        <v>968</v>
      </c>
      <c r="E65" s="17">
        <v>106</v>
      </c>
      <c r="F65" s="18" t="s">
        <v>695</v>
      </c>
      <c r="G65" s="19">
        <v>5607</v>
      </c>
      <c r="H65" s="20">
        <v>1709</v>
      </c>
      <c r="I65" s="21"/>
      <c r="J65" s="22">
        <v>100</v>
      </c>
      <c r="K65" s="23" t="s">
        <v>969</v>
      </c>
      <c r="L65" s="24" t="s">
        <v>970</v>
      </c>
      <c r="M65" s="25" t="s">
        <v>942</v>
      </c>
      <c r="N65" s="15"/>
      <c r="O65" s="26"/>
      <c r="P65" s="27"/>
      <c r="Q65" s="28"/>
      <c r="R65" s="82"/>
      <c r="S65" s="82"/>
      <c r="T65" s="82"/>
      <c r="U65" s="82"/>
      <c r="V65" s="82"/>
      <c r="W65" s="82"/>
      <c r="X65" s="82">
        <v>10</v>
      </c>
      <c r="Y65" s="82" t="s">
        <v>460</v>
      </c>
      <c r="Z65" s="82" t="s">
        <v>924</v>
      </c>
      <c r="AA65" s="82"/>
      <c r="AB65" s="82"/>
      <c r="AC65" s="82"/>
      <c r="AD65" s="82"/>
      <c r="AE65" s="82"/>
      <c r="AF65" s="82" t="s">
        <v>917</v>
      </c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>
        <v>10</v>
      </c>
      <c r="AT65" s="82" t="s">
        <v>460</v>
      </c>
      <c r="AU65" s="82" t="s">
        <v>924</v>
      </c>
      <c r="AV65" s="82"/>
      <c r="AW65" s="82"/>
      <c r="AX65" s="82"/>
      <c r="AY65" s="82"/>
      <c r="AZ65" s="82"/>
      <c r="BA65" s="82" t="s">
        <v>917</v>
      </c>
      <c r="BB65" s="82"/>
      <c r="BC65" s="82"/>
      <c r="BD65" s="82"/>
      <c r="BE65" s="82"/>
      <c r="BF65" s="82"/>
      <c r="BG65" s="82"/>
    </row>
    <row r="66" spans="1:59" ht="12.75">
      <c r="A66" s="14">
        <v>90228</v>
      </c>
      <c r="B66" s="10" t="s">
        <v>971</v>
      </c>
      <c r="C66" s="15" t="s">
        <v>972</v>
      </c>
      <c r="D66" s="16" t="s">
        <v>973</v>
      </c>
      <c r="E66" s="17">
        <v>3432</v>
      </c>
      <c r="F66" s="189">
        <v>47027</v>
      </c>
      <c r="G66" s="19">
        <v>5499</v>
      </c>
      <c r="H66" s="20">
        <v>1677</v>
      </c>
      <c r="I66" s="21"/>
      <c r="J66" s="22">
        <v>100</v>
      </c>
      <c r="K66" s="23" t="s">
        <v>974</v>
      </c>
      <c r="L66" s="24" t="s">
        <v>975</v>
      </c>
      <c r="M66" s="25" t="s">
        <v>965</v>
      </c>
      <c r="N66" s="15"/>
      <c r="O66" s="26"/>
      <c r="P66" s="27"/>
      <c r="Q66" s="28"/>
      <c r="R66" s="82"/>
      <c r="S66" s="82"/>
      <c r="T66" s="82"/>
      <c r="U66" s="82"/>
      <c r="V66" s="82"/>
      <c r="W66" s="82"/>
      <c r="X66" s="82">
        <v>10</v>
      </c>
      <c r="Y66" s="82" t="s">
        <v>460</v>
      </c>
      <c r="Z66" s="82" t="s">
        <v>924</v>
      </c>
      <c r="AA66" s="82"/>
      <c r="AB66" s="82"/>
      <c r="AC66" s="82"/>
      <c r="AD66" s="82"/>
      <c r="AE66" s="82"/>
      <c r="AF66" s="82" t="s">
        <v>917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>
        <v>10</v>
      </c>
      <c r="AT66" s="82" t="s">
        <v>460</v>
      </c>
      <c r="AU66" s="82" t="s">
        <v>924</v>
      </c>
      <c r="AV66" s="82"/>
      <c r="AW66" s="82"/>
      <c r="AX66" s="82"/>
      <c r="AY66" s="82"/>
      <c r="AZ66" s="82"/>
      <c r="BA66" s="82" t="s">
        <v>917</v>
      </c>
      <c r="BB66" s="82"/>
      <c r="BC66" s="82"/>
      <c r="BD66" s="82"/>
      <c r="BE66" s="82"/>
      <c r="BF66" s="82"/>
      <c r="BG66" s="82"/>
    </row>
    <row r="67" spans="1:59" ht="12.75">
      <c r="A67" s="14">
        <v>90228</v>
      </c>
      <c r="B67" s="10" t="s">
        <v>976</v>
      </c>
      <c r="C67" s="15" t="s">
        <v>977</v>
      </c>
      <c r="D67" s="16" t="s">
        <v>978</v>
      </c>
      <c r="E67" s="17">
        <v>445</v>
      </c>
      <c r="F67" s="189">
        <v>45444</v>
      </c>
      <c r="G67" s="19">
        <v>4931</v>
      </c>
      <c r="H67" s="20">
        <v>1503</v>
      </c>
      <c r="I67" s="21"/>
      <c r="J67" s="22">
        <v>100</v>
      </c>
      <c r="K67" s="23" t="s">
        <v>979</v>
      </c>
      <c r="L67" s="24" t="s">
        <v>980</v>
      </c>
      <c r="M67" s="25" t="s">
        <v>981</v>
      </c>
      <c r="N67" s="15"/>
      <c r="O67" s="26"/>
      <c r="P67" s="27"/>
      <c r="Q67" s="28"/>
      <c r="R67" s="82"/>
      <c r="S67" s="82"/>
      <c r="T67" s="82"/>
      <c r="U67" s="82"/>
      <c r="V67" s="82"/>
      <c r="W67" s="82"/>
      <c r="X67" s="82">
        <v>10</v>
      </c>
      <c r="Y67" s="82" t="s">
        <v>460</v>
      </c>
      <c r="Z67" s="82" t="s">
        <v>924</v>
      </c>
      <c r="AA67" s="82"/>
      <c r="AB67" s="82"/>
      <c r="AC67" s="82"/>
      <c r="AD67" s="82"/>
      <c r="AE67" s="82"/>
      <c r="AF67" s="82" t="s">
        <v>917</v>
      </c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>
        <v>10</v>
      </c>
      <c r="AT67" s="82" t="s">
        <v>460</v>
      </c>
      <c r="AU67" s="82" t="s">
        <v>924</v>
      </c>
      <c r="AV67" s="82"/>
      <c r="AW67" s="82"/>
      <c r="AX67" s="82"/>
      <c r="AY67" s="82"/>
      <c r="AZ67" s="82"/>
      <c r="BA67" s="82" t="s">
        <v>917</v>
      </c>
      <c r="BB67" s="82"/>
      <c r="BC67" s="82"/>
      <c r="BD67" s="82"/>
      <c r="BE67" s="82"/>
      <c r="BF67" s="82"/>
      <c r="BG67" s="82"/>
    </row>
    <row r="68" spans="1:59" ht="12.75">
      <c r="A68" s="14">
        <v>90228</v>
      </c>
      <c r="B68" s="10" t="s">
        <v>982</v>
      </c>
      <c r="C68" s="15" t="s">
        <v>983</v>
      </c>
      <c r="D68" s="16" t="s">
        <v>984</v>
      </c>
      <c r="E68" s="17">
        <v>305</v>
      </c>
      <c r="F68" s="189">
        <v>44652</v>
      </c>
      <c r="G68" s="19">
        <v>4800</v>
      </c>
      <c r="H68" s="20">
        <v>1463</v>
      </c>
      <c r="I68" s="21"/>
      <c r="J68" s="22">
        <v>100</v>
      </c>
      <c r="K68" s="23" t="s">
        <v>985</v>
      </c>
      <c r="L68" s="24" t="s">
        <v>986</v>
      </c>
      <c r="M68" s="25" t="s">
        <v>987</v>
      </c>
      <c r="N68" s="15"/>
      <c r="O68" s="26"/>
      <c r="P68" s="27"/>
      <c r="Q68" s="28"/>
      <c r="R68" s="82"/>
      <c r="S68" s="82"/>
      <c r="T68" s="82"/>
      <c r="U68" s="82"/>
      <c r="V68" s="82"/>
      <c r="W68" s="82"/>
      <c r="X68" s="82">
        <v>10</v>
      </c>
      <c r="Y68" s="82" t="s">
        <v>460</v>
      </c>
      <c r="Z68" s="82" t="s">
        <v>924</v>
      </c>
      <c r="AA68" s="82"/>
      <c r="AB68" s="82"/>
      <c r="AC68" s="82"/>
      <c r="AD68" s="82"/>
      <c r="AE68" s="82"/>
      <c r="AF68" s="82" t="s">
        <v>917</v>
      </c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>
        <v>10</v>
      </c>
      <c r="AT68" s="82" t="s">
        <v>460</v>
      </c>
      <c r="AU68" s="82" t="s">
        <v>924</v>
      </c>
      <c r="AV68" s="82"/>
      <c r="AW68" s="82"/>
      <c r="AX68" s="82"/>
      <c r="AY68" s="82"/>
      <c r="AZ68" s="82"/>
      <c r="BA68" s="82" t="s">
        <v>917</v>
      </c>
      <c r="BB68" s="82"/>
      <c r="BC68" s="82"/>
      <c r="BD68" s="82"/>
      <c r="BE68" s="82"/>
      <c r="BF68" s="82"/>
      <c r="BG68" s="82"/>
    </row>
    <row r="69" spans="1:59" ht="12.75">
      <c r="A69" s="14">
        <v>90228</v>
      </c>
      <c r="B69" s="10" t="s">
        <v>988</v>
      </c>
      <c r="C69" s="15" t="s">
        <v>989</v>
      </c>
      <c r="D69" s="16" t="s">
        <v>990</v>
      </c>
      <c r="E69" s="17">
        <v>2667</v>
      </c>
      <c r="F69" s="18" t="s">
        <v>658</v>
      </c>
      <c r="G69" s="19">
        <v>6936</v>
      </c>
      <c r="H69" s="20">
        <v>2115</v>
      </c>
      <c r="I69" s="21"/>
      <c r="J69" s="22">
        <v>100</v>
      </c>
      <c r="K69" s="23" t="s">
        <v>991</v>
      </c>
      <c r="L69" s="24" t="s">
        <v>992</v>
      </c>
      <c r="M69" s="25" t="s">
        <v>993</v>
      </c>
      <c r="N69" s="15"/>
      <c r="O69" s="26"/>
      <c r="P69" s="27"/>
      <c r="Q69" s="28"/>
      <c r="R69" s="82"/>
      <c r="S69" s="82"/>
      <c r="T69" s="82"/>
      <c r="U69" s="82"/>
      <c r="V69" s="82"/>
      <c r="W69" s="82"/>
      <c r="X69" s="82">
        <v>10</v>
      </c>
      <c r="Y69" s="82" t="s">
        <v>460</v>
      </c>
      <c r="Z69" s="82" t="s">
        <v>924</v>
      </c>
      <c r="AA69" s="82"/>
      <c r="AB69" s="82"/>
      <c r="AC69" s="82"/>
      <c r="AD69" s="82"/>
      <c r="AE69" s="82"/>
      <c r="AF69" s="82" t="s">
        <v>917</v>
      </c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>
        <v>10</v>
      </c>
      <c r="AT69" s="82" t="s">
        <v>460</v>
      </c>
      <c r="AU69" s="82" t="s">
        <v>924</v>
      </c>
      <c r="AV69" s="82"/>
      <c r="AW69" s="82"/>
      <c r="AX69" s="82"/>
      <c r="AY69" s="82"/>
      <c r="AZ69" s="82"/>
      <c r="BA69" s="82" t="s">
        <v>917</v>
      </c>
      <c r="BB69" s="82"/>
      <c r="BC69" s="82"/>
      <c r="BD69" s="82"/>
      <c r="BE69" s="82"/>
      <c r="BF69" s="82"/>
      <c r="BG69" s="82"/>
    </row>
    <row r="70" spans="1:59" ht="12.75">
      <c r="A70" s="14">
        <v>90228</v>
      </c>
      <c r="B70" s="10" t="s">
        <v>994</v>
      </c>
      <c r="C70" s="15" t="s">
        <v>995</v>
      </c>
      <c r="D70" s="16" t="s">
        <v>996</v>
      </c>
      <c r="E70" s="17">
        <v>54</v>
      </c>
      <c r="F70" s="189">
        <v>44652</v>
      </c>
      <c r="G70" s="19">
        <v>5413</v>
      </c>
      <c r="H70" s="20">
        <v>1650</v>
      </c>
      <c r="I70" s="21"/>
      <c r="J70" s="22">
        <v>100</v>
      </c>
      <c r="K70" s="23" t="s">
        <v>997</v>
      </c>
      <c r="L70" s="24" t="s">
        <v>998</v>
      </c>
      <c r="M70" s="25" t="s">
        <v>999</v>
      </c>
      <c r="N70" s="15"/>
      <c r="O70" s="26"/>
      <c r="P70" s="27"/>
      <c r="Q70" s="28"/>
      <c r="R70" s="82"/>
      <c r="S70" s="82"/>
      <c r="T70" s="82"/>
      <c r="U70" s="82"/>
      <c r="V70" s="82"/>
      <c r="W70" s="82"/>
      <c r="X70" s="82">
        <v>10</v>
      </c>
      <c r="Y70" s="82" t="s">
        <v>460</v>
      </c>
      <c r="Z70" s="82" t="s">
        <v>924</v>
      </c>
      <c r="AA70" s="82"/>
      <c r="AB70" s="82"/>
      <c r="AC70" s="82"/>
      <c r="AD70" s="82"/>
      <c r="AE70" s="82"/>
      <c r="AF70" s="82" t="s">
        <v>917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>
        <v>10</v>
      </c>
      <c r="AT70" s="82" t="s">
        <v>460</v>
      </c>
      <c r="AU70" s="82" t="s">
        <v>924</v>
      </c>
      <c r="AV70" s="82"/>
      <c r="AW70" s="82"/>
      <c r="AX70" s="82"/>
      <c r="AY70" s="82"/>
      <c r="AZ70" s="82"/>
      <c r="BA70" s="82" t="s">
        <v>917</v>
      </c>
      <c r="BB70" s="82"/>
      <c r="BC70" s="82"/>
      <c r="BD70" s="82"/>
      <c r="BE70" s="82"/>
      <c r="BF70" s="82"/>
      <c r="BG70" s="82"/>
    </row>
    <row r="71" spans="1:59" ht="12.75">
      <c r="A71" s="14">
        <v>90228</v>
      </c>
      <c r="B71" s="10" t="s">
        <v>1000</v>
      </c>
      <c r="C71" s="15" t="s">
        <v>1001</v>
      </c>
      <c r="D71" s="16" t="s">
        <v>1002</v>
      </c>
      <c r="E71" s="17">
        <v>35</v>
      </c>
      <c r="F71" s="18" t="s">
        <v>391</v>
      </c>
      <c r="G71" s="19">
        <v>5404</v>
      </c>
      <c r="H71" s="20">
        <v>1648</v>
      </c>
      <c r="I71" s="21"/>
      <c r="J71" s="22">
        <v>100</v>
      </c>
      <c r="K71" s="23" t="s">
        <v>1003</v>
      </c>
      <c r="L71" s="24" t="s">
        <v>1004</v>
      </c>
      <c r="M71" s="25" t="s">
        <v>923</v>
      </c>
      <c r="N71" s="15"/>
      <c r="O71" s="26"/>
      <c r="P71" s="27"/>
      <c r="Q71" s="28"/>
      <c r="R71" s="82"/>
      <c r="S71" s="82"/>
      <c r="T71" s="82"/>
      <c r="U71" s="82"/>
      <c r="V71" s="82"/>
      <c r="W71" s="82"/>
      <c r="X71" s="82">
        <v>10</v>
      </c>
      <c r="Y71" s="82" t="s">
        <v>460</v>
      </c>
      <c r="Z71" s="82" t="s">
        <v>924</v>
      </c>
      <c r="AA71" s="82"/>
      <c r="AB71" s="82"/>
      <c r="AC71" s="82"/>
      <c r="AD71" s="82"/>
      <c r="AE71" s="82"/>
      <c r="AF71" s="82" t="s">
        <v>917</v>
      </c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>
        <v>10</v>
      </c>
      <c r="AT71" s="82" t="s">
        <v>460</v>
      </c>
      <c r="AU71" s="82" t="s">
        <v>924</v>
      </c>
      <c r="AV71" s="82"/>
      <c r="AW71" s="82"/>
      <c r="AX71" s="82"/>
      <c r="AY71" s="82"/>
      <c r="AZ71" s="82"/>
      <c r="BA71" s="82" t="s">
        <v>917</v>
      </c>
      <c r="BB71" s="82"/>
      <c r="BC71" s="82"/>
      <c r="BD71" s="82"/>
      <c r="BE71" s="82"/>
      <c r="BF71" s="82"/>
      <c r="BG71" s="82"/>
    </row>
    <row r="72" spans="1:59" ht="12.75">
      <c r="A72" s="14">
        <v>90228</v>
      </c>
      <c r="B72" s="10" t="s">
        <v>1005</v>
      </c>
      <c r="C72" s="15" t="s">
        <v>1006</v>
      </c>
      <c r="D72" s="16" t="s">
        <v>1007</v>
      </c>
      <c r="E72" s="17">
        <v>539</v>
      </c>
      <c r="F72" s="189">
        <v>45839</v>
      </c>
      <c r="G72" s="19">
        <v>6234</v>
      </c>
      <c r="H72" s="20">
        <v>1901</v>
      </c>
      <c r="I72" s="21"/>
      <c r="J72" s="22">
        <v>100</v>
      </c>
      <c r="K72" s="23" t="s">
        <v>1008</v>
      </c>
      <c r="L72" s="24" t="s">
        <v>1009</v>
      </c>
      <c r="M72" s="25" t="s">
        <v>942</v>
      </c>
      <c r="N72" s="15"/>
      <c r="O72" s="26"/>
      <c r="P72" s="27"/>
      <c r="Q72" s="28"/>
      <c r="R72" s="82"/>
      <c r="S72" s="82"/>
      <c r="T72" s="82"/>
      <c r="U72" s="82"/>
      <c r="V72" s="82"/>
      <c r="W72" s="82"/>
      <c r="X72" s="82">
        <v>10</v>
      </c>
      <c r="Y72" s="82" t="s">
        <v>460</v>
      </c>
      <c r="Z72" s="82" t="s">
        <v>924</v>
      </c>
      <c r="AA72" s="82"/>
      <c r="AB72" s="82"/>
      <c r="AC72" s="82"/>
      <c r="AD72" s="82"/>
      <c r="AE72" s="82"/>
      <c r="AF72" s="82" t="s">
        <v>917</v>
      </c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>
        <v>10</v>
      </c>
      <c r="AT72" s="82" t="s">
        <v>460</v>
      </c>
      <c r="AU72" s="82" t="s">
        <v>924</v>
      </c>
      <c r="AV72" s="82"/>
      <c r="AW72" s="82"/>
      <c r="AX72" s="82"/>
      <c r="AY72" s="82"/>
      <c r="AZ72" s="82"/>
      <c r="BA72" s="82" t="s">
        <v>917</v>
      </c>
      <c r="BB72" s="82"/>
      <c r="BC72" s="82"/>
      <c r="BD72" s="82"/>
      <c r="BE72" s="82"/>
      <c r="BF72" s="82"/>
      <c r="BG72" s="82"/>
    </row>
    <row r="73" spans="1:59" ht="12.75">
      <c r="A73" s="14">
        <v>90228</v>
      </c>
      <c r="B73" s="10" t="s">
        <v>1010</v>
      </c>
      <c r="C73" s="15" t="s">
        <v>1011</v>
      </c>
      <c r="D73" s="16" t="s">
        <v>1012</v>
      </c>
      <c r="E73" s="17">
        <v>1545</v>
      </c>
      <c r="F73" s="189">
        <v>44652</v>
      </c>
      <c r="G73" s="19">
        <v>5705</v>
      </c>
      <c r="H73" s="20">
        <v>1739</v>
      </c>
      <c r="I73" s="21"/>
      <c r="J73" s="22">
        <v>100</v>
      </c>
      <c r="K73" s="23" t="s">
        <v>1013</v>
      </c>
      <c r="L73" s="24" t="s">
        <v>1014</v>
      </c>
      <c r="M73" s="25" t="s">
        <v>923</v>
      </c>
      <c r="N73" s="15"/>
      <c r="O73" s="26"/>
      <c r="P73" s="27"/>
      <c r="Q73" s="28"/>
      <c r="R73" s="82"/>
      <c r="S73" s="82"/>
      <c r="T73" s="82"/>
      <c r="U73" s="82"/>
      <c r="V73" s="82"/>
      <c r="W73" s="82"/>
      <c r="X73" s="82">
        <v>10</v>
      </c>
      <c r="Y73" s="82" t="s">
        <v>460</v>
      </c>
      <c r="Z73" s="82" t="s">
        <v>924</v>
      </c>
      <c r="AA73" s="82"/>
      <c r="AB73" s="82"/>
      <c r="AC73" s="82"/>
      <c r="AD73" s="82"/>
      <c r="AE73" s="82"/>
      <c r="AF73" s="82" t="s">
        <v>917</v>
      </c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>
        <v>10</v>
      </c>
      <c r="AT73" s="82" t="s">
        <v>460</v>
      </c>
      <c r="AU73" s="82" t="s">
        <v>924</v>
      </c>
      <c r="AV73" s="82"/>
      <c r="AW73" s="82"/>
      <c r="AX73" s="82"/>
      <c r="AY73" s="82"/>
      <c r="AZ73" s="82"/>
      <c r="BA73" s="82" t="s">
        <v>917</v>
      </c>
      <c r="BB73" s="82"/>
      <c r="BC73" s="82"/>
      <c r="BD73" s="82"/>
      <c r="BE73" s="82"/>
      <c r="BF73" s="82"/>
      <c r="BG73" s="82"/>
    </row>
    <row r="74" spans="1:59" ht="12.75">
      <c r="A74" s="14">
        <v>90228</v>
      </c>
      <c r="B74" s="10" t="s">
        <v>1015</v>
      </c>
      <c r="C74" s="15" t="s">
        <v>1016</v>
      </c>
      <c r="D74" s="16" t="s">
        <v>1017</v>
      </c>
      <c r="E74" s="17">
        <v>7</v>
      </c>
      <c r="F74" s="189">
        <v>44256</v>
      </c>
      <c r="G74" s="19">
        <v>5256</v>
      </c>
      <c r="H74" s="20">
        <v>1602</v>
      </c>
      <c r="I74" s="21"/>
      <c r="J74" s="22">
        <v>100</v>
      </c>
      <c r="K74" s="23" t="s">
        <v>1018</v>
      </c>
      <c r="L74" s="24" t="s">
        <v>1019</v>
      </c>
      <c r="M74" s="25" t="s">
        <v>1020</v>
      </c>
      <c r="N74" s="15"/>
      <c r="O74" s="26"/>
      <c r="P74" s="27"/>
      <c r="Q74" s="28"/>
      <c r="R74" s="82"/>
      <c r="S74" s="82"/>
      <c r="T74" s="82"/>
      <c r="U74" s="82"/>
      <c r="V74" s="82"/>
      <c r="W74" s="82"/>
      <c r="X74" s="82">
        <v>10</v>
      </c>
      <c r="Y74" s="82" t="s">
        <v>460</v>
      </c>
      <c r="Z74" s="82" t="s">
        <v>924</v>
      </c>
      <c r="AA74" s="82"/>
      <c r="AB74" s="82"/>
      <c r="AC74" s="82"/>
      <c r="AD74" s="82"/>
      <c r="AE74" s="82"/>
      <c r="AF74" s="82" t="s">
        <v>917</v>
      </c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>
        <v>10</v>
      </c>
      <c r="AT74" s="82" t="s">
        <v>460</v>
      </c>
      <c r="AU74" s="82" t="s">
        <v>924</v>
      </c>
      <c r="AV74" s="82"/>
      <c r="AW74" s="82"/>
      <c r="AX74" s="82"/>
      <c r="AY74" s="82"/>
      <c r="AZ74" s="82"/>
      <c r="BA74" s="82" t="s">
        <v>917</v>
      </c>
      <c r="BB74" s="82"/>
      <c r="BC74" s="82"/>
      <c r="BD74" s="82"/>
      <c r="BE74" s="82"/>
      <c r="BF74" s="82"/>
      <c r="BG74" s="82"/>
    </row>
    <row r="75" spans="1:59" ht="12.75">
      <c r="A75" s="14">
        <v>90228</v>
      </c>
      <c r="B75" s="10" t="s">
        <v>1021</v>
      </c>
      <c r="C75" s="15" t="s">
        <v>1022</v>
      </c>
      <c r="D75" s="16" t="s">
        <v>1023</v>
      </c>
      <c r="E75" s="17">
        <v>701</v>
      </c>
      <c r="F75" s="189">
        <v>43466</v>
      </c>
      <c r="G75" s="19">
        <v>5292</v>
      </c>
      <c r="H75" s="20">
        <v>1613</v>
      </c>
      <c r="I75" s="21"/>
      <c r="J75" s="22">
        <v>100</v>
      </c>
      <c r="K75" s="23" t="s">
        <v>1024</v>
      </c>
      <c r="L75" s="24" t="s">
        <v>1025</v>
      </c>
      <c r="M75" s="25" t="s">
        <v>981</v>
      </c>
      <c r="N75" s="15"/>
      <c r="O75" s="26"/>
      <c r="P75" s="27"/>
      <c r="Q75" s="28"/>
      <c r="R75" s="82"/>
      <c r="S75" s="82"/>
      <c r="T75" s="82"/>
      <c r="U75" s="82"/>
      <c r="V75" s="82"/>
      <c r="W75" s="82"/>
      <c r="X75" s="82">
        <v>10</v>
      </c>
      <c r="Y75" s="82" t="s">
        <v>460</v>
      </c>
      <c r="Z75" s="82" t="s">
        <v>924</v>
      </c>
      <c r="AA75" s="82"/>
      <c r="AB75" s="82"/>
      <c r="AC75" s="82"/>
      <c r="AD75" s="82"/>
      <c r="AE75" s="82"/>
      <c r="AF75" s="82" t="s">
        <v>917</v>
      </c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>
        <v>10</v>
      </c>
      <c r="AT75" s="82" t="s">
        <v>460</v>
      </c>
      <c r="AU75" s="82" t="s">
        <v>924</v>
      </c>
      <c r="AV75" s="82"/>
      <c r="AW75" s="82"/>
      <c r="AX75" s="82"/>
      <c r="AY75" s="82"/>
      <c r="AZ75" s="82"/>
      <c r="BA75" s="82" t="s">
        <v>917</v>
      </c>
      <c r="BB75" s="82"/>
      <c r="BC75" s="82"/>
      <c r="BD75" s="82"/>
      <c r="BE75" s="82"/>
      <c r="BF75" s="82"/>
      <c r="BG75" s="82"/>
    </row>
    <row r="76" spans="1:59" ht="12.75">
      <c r="A76" s="14">
        <v>90228</v>
      </c>
      <c r="B76" s="10" t="s">
        <v>1026</v>
      </c>
      <c r="C76" s="15" t="s">
        <v>1027</v>
      </c>
      <c r="D76" s="16" t="s">
        <v>1028</v>
      </c>
      <c r="E76" s="17">
        <v>14</v>
      </c>
      <c r="F76" s="18" t="s">
        <v>695</v>
      </c>
      <c r="G76" s="19">
        <v>4997</v>
      </c>
      <c r="H76" s="20">
        <v>1523</v>
      </c>
      <c r="I76" s="21"/>
      <c r="J76" s="22">
        <v>100</v>
      </c>
      <c r="K76" s="23" t="s">
        <v>1029</v>
      </c>
      <c r="L76" s="24" t="s">
        <v>1030</v>
      </c>
      <c r="M76" s="25" t="s">
        <v>1031</v>
      </c>
      <c r="N76" s="15"/>
      <c r="O76" s="26"/>
      <c r="P76" s="27"/>
      <c r="Q76" s="28"/>
      <c r="R76" s="82"/>
      <c r="S76" s="82"/>
      <c r="T76" s="82"/>
      <c r="U76" s="82"/>
      <c r="V76" s="82"/>
      <c r="W76" s="82"/>
      <c r="X76" s="82">
        <v>10</v>
      </c>
      <c r="Y76" s="82" t="s">
        <v>460</v>
      </c>
      <c r="Z76" s="82" t="s">
        <v>924</v>
      </c>
      <c r="AA76" s="82"/>
      <c r="AB76" s="82"/>
      <c r="AC76" s="82"/>
      <c r="AD76" s="82"/>
      <c r="AE76" s="82"/>
      <c r="AF76" s="82" t="s">
        <v>917</v>
      </c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>
        <v>10</v>
      </c>
      <c r="AT76" s="82" t="s">
        <v>460</v>
      </c>
      <c r="AU76" s="82" t="s">
        <v>924</v>
      </c>
      <c r="AV76" s="82"/>
      <c r="AW76" s="82"/>
      <c r="AX76" s="82"/>
      <c r="AY76" s="82"/>
      <c r="AZ76" s="82"/>
      <c r="BA76" s="82" t="s">
        <v>917</v>
      </c>
      <c r="BB76" s="82"/>
      <c r="BC76" s="82"/>
      <c r="BD76" s="82"/>
      <c r="BE76" s="82"/>
      <c r="BF76" s="82"/>
      <c r="BG76" s="82"/>
    </row>
    <row r="77" spans="1:59" ht="12.75">
      <c r="A77" s="14">
        <v>90228</v>
      </c>
      <c r="B77" s="10" t="s">
        <v>1032</v>
      </c>
      <c r="C77" s="15" t="s">
        <v>1033</v>
      </c>
      <c r="D77" s="16" t="s">
        <v>1034</v>
      </c>
      <c r="E77" s="17">
        <v>786</v>
      </c>
      <c r="F77" s="18" t="s">
        <v>695</v>
      </c>
      <c r="G77" s="19">
        <v>5000</v>
      </c>
      <c r="H77" s="20">
        <v>1524</v>
      </c>
      <c r="I77" s="21"/>
      <c r="J77" s="22">
        <v>100</v>
      </c>
      <c r="K77" s="23" t="s">
        <v>1035</v>
      </c>
      <c r="L77" s="24" t="s">
        <v>1036</v>
      </c>
      <c r="M77" s="25" t="s">
        <v>1037</v>
      </c>
      <c r="N77" s="15"/>
      <c r="O77" s="26"/>
      <c r="P77" s="27"/>
      <c r="Q77" s="28"/>
      <c r="R77" s="82"/>
      <c r="S77" s="82"/>
      <c r="T77" s="82"/>
      <c r="U77" s="82"/>
      <c r="V77" s="82"/>
      <c r="W77" s="82"/>
      <c r="X77" s="82">
        <v>10</v>
      </c>
      <c r="Y77" s="82" t="s">
        <v>460</v>
      </c>
      <c r="Z77" s="82" t="s">
        <v>924</v>
      </c>
      <c r="AA77" s="82"/>
      <c r="AB77" s="82"/>
      <c r="AC77" s="82"/>
      <c r="AD77" s="82"/>
      <c r="AE77" s="82"/>
      <c r="AF77" s="82" t="s">
        <v>917</v>
      </c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>
        <v>10</v>
      </c>
      <c r="AT77" s="82" t="s">
        <v>460</v>
      </c>
      <c r="AU77" s="82" t="s">
        <v>924</v>
      </c>
      <c r="AV77" s="82"/>
      <c r="AW77" s="82"/>
      <c r="AX77" s="82"/>
      <c r="AY77" s="82"/>
      <c r="AZ77" s="82"/>
      <c r="BA77" s="82" t="s">
        <v>917</v>
      </c>
      <c r="BB77" s="82"/>
      <c r="BC77" s="82"/>
      <c r="BD77" s="82"/>
      <c r="BE77" s="82"/>
      <c r="BF77" s="82"/>
      <c r="BG77" s="82"/>
    </row>
    <row r="78" spans="1:59" ht="12.75">
      <c r="A78" s="14">
        <v>90228</v>
      </c>
      <c r="B78" s="10" t="s">
        <v>1038</v>
      </c>
      <c r="C78" s="15" t="s">
        <v>1039</v>
      </c>
      <c r="D78" s="16" t="s">
        <v>1040</v>
      </c>
      <c r="E78" s="17">
        <v>1069</v>
      </c>
      <c r="F78" s="189">
        <v>44652</v>
      </c>
      <c r="G78" s="19">
        <v>5525</v>
      </c>
      <c r="H78" s="20">
        <v>1684</v>
      </c>
      <c r="I78" s="21"/>
      <c r="J78" s="22">
        <v>100</v>
      </c>
      <c r="K78" s="23" t="s">
        <v>1041</v>
      </c>
      <c r="L78" s="24" t="s">
        <v>1042</v>
      </c>
      <c r="M78" s="25" t="s">
        <v>965</v>
      </c>
      <c r="N78" s="15"/>
      <c r="O78" s="26"/>
      <c r="P78" s="27"/>
      <c r="Q78" s="28"/>
      <c r="R78" s="82"/>
      <c r="S78" s="82"/>
      <c r="T78" s="82"/>
      <c r="U78" s="82"/>
      <c r="V78" s="82"/>
      <c r="W78" s="82"/>
      <c r="X78" s="82">
        <v>10</v>
      </c>
      <c r="Y78" s="82" t="s">
        <v>460</v>
      </c>
      <c r="Z78" s="82" t="s">
        <v>924</v>
      </c>
      <c r="AA78" s="82"/>
      <c r="AB78" s="82"/>
      <c r="AC78" s="82"/>
      <c r="AD78" s="82"/>
      <c r="AE78" s="82"/>
      <c r="AF78" s="82" t="s">
        <v>917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>
        <v>10</v>
      </c>
      <c r="AT78" s="82" t="s">
        <v>460</v>
      </c>
      <c r="AU78" s="82" t="s">
        <v>924</v>
      </c>
      <c r="AV78" s="82"/>
      <c r="AW78" s="82"/>
      <c r="AX78" s="82"/>
      <c r="AY78" s="82"/>
      <c r="AZ78" s="82"/>
      <c r="BA78" s="82" t="s">
        <v>917</v>
      </c>
      <c r="BB78" s="82"/>
      <c r="BC78" s="82"/>
      <c r="BD78" s="82"/>
      <c r="BE78" s="82"/>
      <c r="BF78" s="82"/>
      <c r="BG78" s="82"/>
    </row>
    <row r="79" spans="1:59" ht="12.75">
      <c r="A79" s="14">
        <v>90228</v>
      </c>
      <c r="B79" s="10" t="s">
        <v>1043</v>
      </c>
      <c r="C79" s="15" t="s">
        <v>1044</v>
      </c>
      <c r="D79" s="16" t="s">
        <v>1045</v>
      </c>
      <c r="E79" s="17">
        <v>12</v>
      </c>
      <c r="F79" s="189">
        <v>44256</v>
      </c>
      <c r="G79" s="19">
        <v>5203</v>
      </c>
      <c r="H79" s="20">
        <v>1586</v>
      </c>
      <c r="I79" s="21"/>
      <c r="J79" s="22">
        <v>100</v>
      </c>
      <c r="K79" s="23" t="s">
        <v>1046</v>
      </c>
      <c r="L79" s="24" t="s">
        <v>1047</v>
      </c>
      <c r="M79" s="25" t="s">
        <v>1048</v>
      </c>
      <c r="N79" s="15"/>
      <c r="O79" s="26"/>
      <c r="P79" s="27"/>
      <c r="Q79" s="28"/>
      <c r="R79" s="82"/>
      <c r="S79" s="82"/>
      <c r="T79" s="82"/>
      <c r="U79" s="82"/>
      <c r="V79" s="82"/>
      <c r="W79" s="82"/>
      <c r="X79" s="82">
        <v>10</v>
      </c>
      <c r="Y79" s="82" t="s">
        <v>460</v>
      </c>
      <c r="Z79" s="82" t="s">
        <v>924</v>
      </c>
      <c r="AA79" s="82"/>
      <c r="AB79" s="82"/>
      <c r="AC79" s="82"/>
      <c r="AD79" s="82"/>
      <c r="AE79" s="82"/>
      <c r="AF79" s="82" t="s">
        <v>917</v>
      </c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>
        <v>10</v>
      </c>
      <c r="AT79" s="82" t="s">
        <v>460</v>
      </c>
      <c r="AU79" s="82" t="s">
        <v>924</v>
      </c>
      <c r="AV79" s="82"/>
      <c r="AW79" s="82"/>
      <c r="AX79" s="82"/>
      <c r="AY79" s="82"/>
      <c r="AZ79" s="82"/>
      <c r="BA79" s="82" t="s">
        <v>917</v>
      </c>
      <c r="BB79" s="82"/>
      <c r="BC79" s="82"/>
      <c r="BD79" s="82"/>
      <c r="BE79" s="82"/>
      <c r="BF79" s="82"/>
      <c r="BG79" s="82"/>
    </row>
    <row r="80" spans="1:59" ht="12.75">
      <c r="A80" s="14">
        <v>90228</v>
      </c>
      <c r="B80" s="10" t="s">
        <v>1049</v>
      </c>
      <c r="C80" s="15" t="s">
        <v>1050</v>
      </c>
      <c r="D80" s="16" t="s">
        <v>1051</v>
      </c>
      <c r="E80" s="17">
        <v>1034</v>
      </c>
      <c r="F80" s="18" t="s">
        <v>410</v>
      </c>
      <c r="G80" s="19">
        <v>5807</v>
      </c>
      <c r="H80" s="20">
        <v>1770</v>
      </c>
      <c r="I80" s="21"/>
      <c r="J80" s="22">
        <v>100</v>
      </c>
      <c r="K80" s="23" t="s">
        <v>1052</v>
      </c>
      <c r="L80" s="24" t="s">
        <v>1053</v>
      </c>
      <c r="M80" s="25" t="s">
        <v>923</v>
      </c>
      <c r="N80" s="15"/>
      <c r="O80" s="26"/>
      <c r="P80" s="27"/>
      <c r="Q80" s="28"/>
      <c r="R80" s="82"/>
      <c r="S80" s="82"/>
      <c r="T80" s="82"/>
      <c r="U80" s="82"/>
      <c r="V80" s="82"/>
      <c r="W80" s="82"/>
      <c r="X80" s="82">
        <v>10</v>
      </c>
      <c r="Y80" s="82" t="s">
        <v>460</v>
      </c>
      <c r="Z80" s="82" t="s">
        <v>924</v>
      </c>
      <c r="AA80" s="82"/>
      <c r="AB80" s="82"/>
      <c r="AC80" s="82"/>
      <c r="AD80" s="82"/>
      <c r="AE80" s="82"/>
      <c r="AF80" s="82" t="s">
        <v>917</v>
      </c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>
        <v>10</v>
      </c>
      <c r="AT80" s="82" t="s">
        <v>460</v>
      </c>
      <c r="AU80" s="82" t="s">
        <v>924</v>
      </c>
      <c r="AV80" s="82"/>
      <c r="AW80" s="82"/>
      <c r="AX80" s="82"/>
      <c r="AY80" s="82"/>
      <c r="AZ80" s="82"/>
      <c r="BA80" s="82" t="s">
        <v>917</v>
      </c>
      <c r="BB80" s="82"/>
      <c r="BC80" s="82"/>
      <c r="BD80" s="82"/>
      <c r="BE80" s="82"/>
      <c r="BF80" s="82"/>
      <c r="BG80" s="82"/>
    </row>
    <row r="81" spans="1:59" ht="12.75">
      <c r="A81" s="14">
        <v>90228</v>
      </c>
      <c r="B81" s="10" t="s">
        <v>1054</v>
      </c>
      <c r="C81" s="15" t="s">
        <v>1055</v>
      </c>
      <c r="D81" s="16" t="s">
        <v>1056</v>
      </c>
      <c r="E81" s="17">
        <v>29</v>
      </c>
      <c r="F81" s="189">
        <v>47423</v>
      </c>
      <c r="G81" s="19">
        <v>4644</v>
      </c>
      <c r="H81" s="20">
        <v>1416</v>
      </c>
      <c r="I81" s="21"/>
      <c r="J81" s="22">
        <v>100</v>
      </c>
      <c r="K81" s="23" t="s">
        <v>1057</v>
      </c>
      <c r="L81" s="24" t="s">
        <v>1058</v>
      </c>
      <c r="M81" s="25" t="s">
        <v>1059</v>
      </c>
      <c r="N81" s="15"/>
      <c r="O81" s="26" t="s">
        <v>1060</v>
      </c>
      <c r="P81" s="27"/>
      <c r="Q81" s="28"/>
      <c r="R81" s="82"/>
      <c r="S81" s="82"/>
      <c r="T81" s="82"/>
      <c r="U81" s="82"/>
      <c r="V81" s="82"/>
      <c r="W81" s="82"/>
      <c r="X81" s="82">
        <v>10</v>
      </c>
      <c r="Y81" s="82" t="s">
        <v>460</v>
      </c>
      <c r="Z81" s="82" t="s">
        <v>924</v>
      </c>
      <c r="AA81" s="82"/>
      <c r="AB81" s="82"/>
      <c r="AC81" s="82"/>
      <c r="AD81" s="82"/>
      <c r="AE81" s="82"/>
      <c r="AF81" s="82" t="s">
        <v>917</v>
      </c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>
        <v>10</v>
      </c>
      <c r="AT81" s="82" t="s">
        <v>460</v>
      </c>
      <c r="AU81" s="82" t="s">
        <v>924</v>
      </c>
      <c r="AV81" s="82"/>
      <c r="AW81" s="82"/>
      <c r="AX81" s="82"/>
      <c r="AY81" s="82"/>
      <c r="AZ81" s="82"/>
      <c r="BA81" s="82" t="s">
        <v>917</v>
      </c>
      <c r="BB81" s="82"/>
      <c r="BC81" s="82"/>
      <c r="BD81" s="82"/>
      <c r="BE81" s="82"/>
      <c r="BF81" s="82"/>
      <c r="BG81" s="82"/>
    </row>
    <row r="82" spans="1:59" ht="12.75">
      <c r="A82" s="14">
        <v>90228</v>
      </c>
      <c r="B82" s="10" t="s">
        <v>1061</v>
      </c>
      <c r="C82" s="15" t="s">
        <v>1062</v>
      </c>
      <c r="D82" s="16" t="s">
        <v>1063</v>
      </c>
      <c r="E82" s="17">
        <v>230</v>
      </c>
      <c r="F82" s="189">
        <v>45444</v>
      </c>
      <c r="G82" s="19">
        <v>4804</v>
      </c>
      <c r="H82" s="20">
        <v>1465</v>
      </c>
      <c r="I82" s="21"/>
      <c r="J82" s="22">
        <v>100</v>
      </c>
      <c r="K82" s="23" t="s">
        <v>1064</v>
      </c>
      <c r="L82" s="24" t="s">
        <v>1065</v>
      </c>
      <c r="M82" s="25" t="s">
        <v>1066</v>
      </c>
      <c r="N82" s="15"/>
      <c r="O82" s="26"/>
      <c r="P82" s="27"/>
      <c r="Q82" s="28"/>
      <c r="R82" s="82"/>
      <c r="S82" s="82"/>
      <c r="T82" s="82"/>
      <c r="U82" s="82"/>
      <c r="V82" s="82"/>
      <c r="W82" s="82"/>
      <c r="X82" s="82">
        <v>10</v>
      </c>
      <c r="Y82" s="82" t="s">
        <v>460</v>
      </c>
      <c r="Z82" s="82" t="s">
        <v>924</v>
      </c>
      <c r="AA82" s="82"/>
      <c r="AB82" s="82"/>
      <c r="AC82" s="82"/>
      <c r="AD82" s="82"/>
      <c r="AE82" s="82"/>
      <c r="AF82" s="82" t="s">
        <v>917</v>
      </c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>
        <v>10</v>
      </c>
      <c r="AT82" s="82" t="s">
        <v>460</v>
      </c>
      <c r="AU82" s="82" t="s">
        <v>924</v>
      </c>
      <c r="AV82" s="82"/>
      <c r="AW82" s="82"/>
      <c r="AX82" s="82"/>
      <c r="AY82" s="82"/>
      <c r="AZ82" s="82"/>
      <c r="BA82" s="82" t="s">
        <v>917</v>
      </c>
      <c r="BB82" s="82"/>
      <c r="BC82" s="82"/>
      <c r="BD82" s="82"/>
      <c r="BE82" s="82"/>
      <c r="BF82" s="82"/>
      <c r="BG82" s="82"/>
    </row>
    <row r="83" spans="1:59" ht="12.75">
      <c r="A83" s="14">
        <v>90228</v>
      </c>
      <c r="B83" s="10" t="s">
        <v>1067</v>
      </c>
      <c r="C83" s="15" t="s">
        <v>1068</v>
      </c>
      <c r="D83" s="16" t="s">
        <v>1069</v>
      </c>
      <c r="E83" s="17">
        <v>741</v>
      </c>
      <c r="F83" s="189">
        <v>47423</v>
      </c>
      <c r="G83" s="19">
        <v>4606</v>
      </c>
      <c r="H83" s="20">
        <v>1404</v>
      </c>
      <c r="I83" s="21"/>
      <c r="J83" s="22">
        <v>100</v>
      </c>
      <c r="K83" s="23" t="s">
        <v>1070</v>
      </c>
      <c r="L83" s="24" t="s">
        <v>1071</v>
      </c>
      <c r="M83" s="25" t="s">
        <v>948</v>
      </c>
      <c r="N83" s="15"/>
      <c r="O83" s="26"/>
      <c r="P83" s="27"/>
      <c r="Q83" s="28"/>
      <c r="R83" s="82"/>
      <c r="S83" s="82"/>
      <c r="T83" s="82"/>
      <c r="U83" s="82"/>
      <c r="V83" s="82"/>
      <c r="W83" s="82"/>
      <c r="X83" s="82">
        <v>10</v>
      </c>
      <c r="Y83" s="82" t="s">
        <v>460</v>
      </c>
      <c r="Z83" s="82" t="s">
        <v>924</v>
      </c>
      <c r="AA83" s="82"/>
      <c r="AB83" s="82"/>
      <c r="AC83" s="82"/>
      <c r="AD83" s="82"/>
      <c r="AE83" s="82"/>
      <c r="AF83" s="82" t="s">
        <v>917</v>
      </c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>
        <v>10</v>
      </c>
      <c r="AT83" s="82" t="s">
        <v>460</v>
      </c>
      <c r="AU83" s="82" t="s">
        <v>924</v>
      </c>
      <c r="AV83" s="82"/>
      <c r="AW83" s="82"/>
      <c r="AX83" s="82"/>
      <c r="AY83" s="82"/>
      <c r="AZ83" s="82"/>
      <c r="BA83" s="82" t="s">
        <v>917</v>
      </c>
      <c r="BB83" s="82"/>
      <c r="BC83" s="82"/>
      <c r="BD83" s="82"/>
      <c r="BE83" s="82"/>
      <c r="BF83" s="82"/>
      <c r="BG83" s="82"/>
    </row>
    <row r="84" spans="1:59" ht="12.75">
      <c r="A84" s="14">
        <v>90228</v>
      </c>
      <c r="B84" s="10" t="s">
        <v>1072</v>
      </c>
      <c r="C84" s="15" t="s">
        <v>1073</v>
      </c>
      <c r="D84" s="16" t="s">
        <v>1074</v>
      </c>
      <c r="E84" s="17">
        <v>400</v>
      </c>
      <c r="F84" s="189">
        <v>46235</v>
      </c>
      <c r="G84" s="19">
        <v>6870</v>
      </c>
      <c r="H84" s="20">
        <v>2095</v>
      </c>
      <c r="I84" s="21"/>
      <c r="J84" s="22">
        <v>100</v>
      </c>
      <c r="K84" s="23" t="s">
        <v>1075</v>
      </c>
      <c r="L84" s="24" t="s">
        <v>1076</v>
      </c>
      <c r="M84" s="25" t="s">
        <v>1077</v>
      </c>
      <c r="N84" s="15"/>
      <c r="O84" s="26"/>
      <c r="P84" s="27"/>
      <c r="Q84" s="28"/>
      <c r="R84" s="82"/>
      <c r="S84" s="82"/>
      <c r="T84" s="82"/>
      <c r="U84" s="82"/>
      <c r="V84" s="82"/>
      <c r="W84" s="82"/>
      <c r="X84" s="82">
        <v>10</v>
      </c>
      <c r="Y84" s="82" t="s">
        <v>460</v>
      </c>
      <c r="Z84" s="82" t="s">
        <v>924</v>
      </c>
      <c r="AA84" s="82"/>
      <c r="AB84" s="82"/>
      <c r="AC84" s="82"/>
      <c r="AD84" s="82"/>
      <c r="AE84" s="82"/>
      <c r="AF84" s="82" t="s">
        <v>917</v>
      </c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>
        <v>10</v>
      </c>
      <c r="AT84" s="82" t="s">
        <v>460</v>
      </c>
      <c r="AU84" s="82" t="s">
        <v>924</v>
      </c>
      <c r="AV84" s="82"/>
      <c r="AW84" s="82"/>
      <c r="AX84" s="82"/>
      <c r="AY84" s="82"/>
      <c r="AZ84" s="82"/>
      <c r="BA84" s="82" t="s">
        <v>917</v>
      </c>
      <c r="BB84" s="82"/>
      <c r="BC84" s="82"/>
      <c r="BD84" s="82"/>
      <c r="BE84" s="82"/>
      <c r="BF84" s="82"/>
      <c r="BG84" s="82"/>
    </row>
    <row r="85" spans="1:59" ht="12.75">
      <c r="A85" s="14">
        <v>90228</v>
      </c>
      <c r="B85" s="10" t="s">
        <v>1078</v>
      </c>
      <c r="C85" s="15" t="s">
        <v>1079</v>
      </c>
      <c r="D85" s="16" t="s">
        <v>1080</v>
      </c>
      <c r="E85" s="17">
        <v>20</v>
      </c>
      <c r="F85" s="18" t="s">
        <v>658</v>
      </c>
      <c r="G85" s="19">
        <v>12999</v>
      </c>
      <c r="H85" s="20">
        <v>3963</v>
      </c>
      <c r="I85" s="21"/>
      <c r="J85" s="22">
        <v>100</v>
      </c>
      <c r="K85" s="23" t="s">
        <v>1081</v>
      </c>
      <c r="L85" s="24" t="s">
        <v>1082</v>
      </c>
      <c r="M85" s="25" t="s">
        <v>1083</v>
      </c>
      <c r="N85" s="15"/>
      <c r="O85" s="26"/>
      <c r="P85" s="27"/>
      <c r="Q85" s="28"/>
      <c r="R85" s="82"/>
      <c r="S85" s="82"/>
      <c r="T85" s="82"/>
      <c r="U85" s="82"/>
      <c r="V85" s="82"/>
      <c r="W85" s="82"/>
      <c r="X85" s="82">
        <v>10</v>
      </c>
      <c r="Y85" s="82" t="s">
        <v>460</v>
      </c>
      <c r="Z85" s="82" t="s">
        <v>924</v>
      </c>
      <c r="AA85" s="82"/>
      <c r="AB85" s="82"/>
      <c r="AC85" s="82"/>
      <c r="AD85" s="82"/>
      <c r="AE85" s="82"/>
      <c r="AF85" s="82" t="s">
        <v>917</v>
      </c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>
        <v>10</v>
      </c>
      <c r="AT85" s="82" t="s">
        <v>460</v>
      </c>
      <c r="AU85" s="82" t="s">
        <v>924</v>
      </c>
      <c r="AV85" s="82"/>
      <c r="AW85" s="82"/>
      <c r="AX85" s="82"/>
      <c r="AY85" s="82"/>
      <c r="AZ85" s="82"/>
      <c r="BA85" s="82" t="s">
        <v>917</v>
      </c>
      <c r="BB85" s="82"/>
      <c r="BC85" s="82"/>
      <c r="BD85" s="82"/>
      <c r="BE85" s="82"/>
      <c r="BF85" s="82"/>
      <c r="BG85" s="82"/>
    </row>
    <row r="86" spans="1:59" ht="12.75">
      <c r="A86" s="14">
        <v>90228</v>
      </c>
      <c r="B86" s="10" t="s">
        <v>1084</v>
      </c>
      <c r="C86" s="15" t="s">
        <v>1085</v>
      </c>
      <c r="D86" s="16" t="s">
        <v>1086</v>
      </c>
      <c r="E86" s="17">
        <v>1334</v>
      </c>
      <c r="F86" s="189">
        <v>11293</v>
      </c>
      <c r="G86" s="19">
        <v>7218</v>
      </c>
      <c r="H86" s="20">
        <v>2201</v>
      </c>
      <c r="I86" s="21"/>
      <c r="J86" s="22">
        <v>100</v>
      </c>
      <c r="K86" s="23" t="s">
        <v>1087</v>
      </c>
      <c r="L86" s="24" t="s">
        <v>1088</v>
      </c>
      <c r="M86" s="25" t="s">
        <v>930</v>
      </c>
      <c r="N86" s="15"/>
      <c r="O86" s="26"/>
      <c r="P86" s="27"/>
      <c r="Q86" s="28"/>
      <c r="R86" s="82"/>
      <c r="S86" s="82"/>
      <c r="T86" s="82"/>
      <c r="U86" s="82"/>
      <c r="V86" s="82"/>
      <c r="W86" s="82"/>
      <c r="X86" s="82">
        <v>10</v>
      </c>
      <c r="Y86" s="82" t="s">
        <v>460</v>
      </c>
      <c r="Z86" s="82" t="s">
        <v>924</v>
      </c>
      <c r="AA86" s="82"/>
      <c r="AB86" s="82"/>
      <c r="AC86" s="82"/>
      <c r="AD86" s="82"/>
      <c r="AE86" s="82"/>
      <c r="AF86" s="82" t="s">
        <v>917</v>
      </c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>
        <v>10</v>
      </c>
      <c r="AT86" s="82" t="s">
        <v>460</v>
      </c>
      <c r="AU86" s="82" t="s">
        <v>924</v>
      </c>
      <c r="AV86" s="82"/>
      <c r="AW86" s="82"/>
      <c r="AX86" s="82"/>
      <c r="AY86" s="82"/>
      <c r="AZ86" s="82"/>
      <c r="BA86" s="82" t="s">
        <v>917</v>
      </c>
      <c r="BB86" s="82"/>
      <c r="BC86" s="82"/>
      <c r="BD86" s="82"/>
      <c r="BE86" s="82"/>
      <c r="BF86" s="82"/>
      <c r="BG86" s="82"/>
    </row>
    <row r="87" spans="1:59" ht="12.75">
      <c r="A87" s="14">
        <v>90228</v>
      </c>
      <c r="B87" s="10" t="s">
        <v>1089</v>
      </c>
      <c r="C87" s="15" t="s">
        <v>1090</v>
      </c>
      <c r="D87" s="16" t="s">
        <v>1091</v>
      </c>
      <c r="E87" s="17">
        <v>724</v>
      </c>
      <c r="F87" s="189">
        <v>45047</v>
      </c>
      <c r="G87" s="19">
        <v>5800</v>
      </c>
      <c r="H87" s="20">
        <v>1768</v>
      </c>
      <c r="I87" s="21"/>
      <c r="J87" s="22">
        <v>100</v>
      </c>
      <c r="K87" s="23" t="s">
        <v>1092</v>
      </c>
      <c r="L87" s="24" t="s">
        <v>1093</v>
      </c>
      <c r="M87" s="25" t="s">
        <v>923</v>
      </c>
      <c r="N87" s="15"/>
      <c r="O87" s="26"/>
      <c r="P87" s="27"/>
      <c r="Q87" s="28"/>
      <c r="R87" s="82"/>
      <c r="S87" s="82"/>
      <c r="T87" s="82"/>
      <c r="U87" s="82"/>
      <c r="V87" s="82"/>
      <c r="W87" s="82"/>
      <c r="X87" s="82">
        <v>10</v>
      </c>
      <c r="Y87" s="82" t="s">
        <v>460</v>
      </c>
      <c r="Z87" s="82" t="s">
        <v>924</v>
      </c>
      <c r="AA87" s="82"/>
      <c r="AB87" s="82"/>
      <c r="AC87" s="82"/>
      <c r="AD87" s="82"/>
      <c r="AE87" s="82"/>
      <c r="AF87" s="82" t="s">
        <v>917</v>
      </c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>
        <v>10</v>
      </c>
      <c r="AT87" s="82" t="s">
        <v>460</v>
      </c>
      <c r="AU87" s="82" t="s">
        <v>924</v>
      </c>
      <c r="AV87" s="82"/>
      <c r="AW87" s="82"/>
      <c r="AX87" s="82"/>
      <c r="AY87" s="82"/>
      <c r="AZ87" s="82"/>
      <c r="BA87" s="82" t="s">
        <v>917</v>
      </c>
      <c r="BB87" s="82"/>
      <c r="BC87" s="82"/>
      <c r="BD87" s="82"/>
      <c r="BE87" s="82"/>
      <c r="BF87" s="82"/>
      <c r="BG87" s="82"/>
    </row>
    <row r="88" spans="1:59" ht="12.75">
      <c r="A88" s="14">
        <v>90228</v>
      </c>
      <c r="B88" s="10" t="s">
        <v>1094</v>
      </c>
      <c r="C88" s="15" t="s">
        <v>1095</v>
      </c>
      <c r="D88" s="16" t="s">
        <v>1096</v>
      </c>
      <c r="E88" s="17">
        <v>32</v>
      </c>
      <c r="F88" s="189">
        <v>44652</v>
      </c>
      <c r="G88" s="19">
        <v>4934</v>
      </c>
      <c r="H88" s="20">
        <v>1504</v>
      </c>
      <c r="I88" s="21"/>
      <c r="J88" s="22">
        <v>100</v>
      </c>
      <c r="K88" s="23" t="s">
        <v>1097</v>
      </c>
      <c r="L88" s="24" t="s">
        <v>1098</v>
      </c>
      <c r="M88" s="25" t="s">
        <v>1048</v>
      </c>
      <c r="N88" s="15"/>
      <c r="O88" s="26"/>
      <c r="P88" s="27"/>
      <c r="Q88" s="28"/>
      <c r="R88" s="82"/>
      <c r="S88" s="82"/>
      <c r="T88" s="82"/>
      <c r="U88" s="82"/>
      <c r="V88" s="82"/>
      <c r="W88" s="82"/>
      <c r="X88" s="82">
        <v>10</v>
      </c>
      <c r="Y88" s="82" t="s">
        <v>460</v>
      </c>
      <c r="Z88" s="82" t="s">
        <v>924</v>
      </c>
      <c r="AA88" s="82"/>
      <c r="AB88" s="82"/>
      <c r="AC88" s="82"/>
      <c r="AD88" s="82"/>
      <c r="AE88" s="82"/>
      <c r="AF88" s="82" t="s">
        <v>917</v>
      </c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>
        <v>10</v>
      </c>
      <c r="AT88" s="82" t="s">
        <v>460</v>
      </c>
      <c r="AU88" s="82" t="s">
        <v>924</v>
      </c>
      <c r="AV88" s="82"/>
      <c r="AW88" s="82"/>
      <c r="AX88" s="82"/>
      <c r="AY88" s="82"/>
      <c r="AZ88" s="82"/>
      <c r="BA88" s="82" t="s">
        <v>917</v>
      </c>
      <c r="BB88" s="82"/>
      <c r="BC88" s="82"/>
      <c r="BD88" s="82"/>
      <c r="BE88" s="82"/>
      <c r="BF88" s="82"/>
      <c r="BG88" s="82"/>
    </row>
    <row r="89" spans="1:59" ht="12.75">
      <c r="A89" s="14">
        <v>90228</v>
      </c>
      <c r="B89" s="10" t="s">
        <v>1099</v>
      </c>
      <c r="C89" s="15" t="s">
        <v>1100</v>
      </c>
      <c r="D89" s="16" t="s">
        <v>1101</v>
      </c>
      <c r="E89" s="17">
        <v>30</v>
      </c>
      <c r="F89" s="189">
        <v>11293</v>
      </c>
      <c r="G89" s="19">
        <v>7999</v>
      </c>
      <c r="H89" s="20">
        <v>2439</v>
      </c>
      <c r="I89" s="21"/>
      <c r="J89" s="22">
        <v>100</v>
      </c>
      <c r="K89" s="23" t="s">
        <v>1102</v>
      </c>
      <c r="L89" s="24" t="s">
        <v>1103</v>
      </c>
      <c r="M89" s="25" t="s">
        <v>1066</v>
      </c>
      <c r="N89" s="15"/>
      <c r="O89" s="26"/>
      <c r="P89" s="27"/>
      <c r="Q89" s="28"/>
      <c r="R89" s="82"/>
      <c r="S89" s="82"/>
      <c r="T89" s="82"/>
      <c r="U89" s="82"/>
      <c r="V89" s="82"/>
      <c r="W89" s="82"/>
      <c r="X89" s="82">
        <v>10</v>
      </c>
      <c r="Y89" s="82" t="s">
        <v>460</v>
      </c>
      <c r="Z89" s="82" t="s">
        <v>924</v>
      </c>
      <c r="AA89" s="82"/>
      <c r="AB89" s="82"/>
      <c r="AC89" s="82"/>
      <c r="AD89" s="82"/>
      <c r="AE89" s="82"/>
      <c r="AF89" s="82" t="s">
        <v>917</v>
      </c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>
        <v>10</v>
      </c>
      <c r="AT89" s="82" t="s">
        <v>460</v>
      </c>
      <c r="AU89" s="82" t="s">
        <v>924</v>
      </c>
      <c r="AV89" s="82"/>
      <c r="AW89" s="82"/>
      <c r="AX89" s="82"/>
      <c r="AY89" s="82"/>
      <c r="AZ89" s="82"/>
      <c r="BA89" s="82" t="s">
        <v>917</v>
      </c>
      <c r="BB89" s="82"/>
      <c r="BC89" s="82"/>
      <c r="BD89" s="82"/>
      <c r="BE89" s="82"/>
      <c r="BF89" s="82"/>
      <c r="BG89" s="82"/>
    </row>
    <row r="90" spans="1:59" ht="12.75">
      <c r="A90" s="14">
        <v>90228</v>
      </c>
      <c r="B90" s="10" t="s">
        <v>1104</v>
      </c>
      <c r="C90" s="15" t="s">
        <v>1105</v>
      </c>
      <c r="D90" s="16" t="s">
        <v>1106</v>
      </c>
      <c r="E90" s="17">
        <v>858</v>
      </c>
      <c r="F90" s="189">
        <v>46631</v>
      </c>
      <c r="G90" s="19">
        <v>5200</v>
      </c>
      <c r="H90" s="20">
        <v>1585</v>
      </c>
      <c r="I90" s="21"/>
      <c r="J90" s="22">
        <v>100</v>
      </c>
      <c r="K90" s="23" t="s">
        <v>1107</v>
      </c>
      <c r="L90" s="24" t="s">
        <v>1108</v>
      </c>
      <c r="M90" s="25" t="s">
        <v>993</v>
      </c>
      <c r="N90" s="15"/>
      <c r="O90" s="26"/>
      <c r="P90" s="27"/>
      <c r="Q90" s="28"/>
      <c r="R90" s="82"/>
      <c r="S90" s="82"/>
      <c r="T90" s="82"/>
      <c r="U90" s="82"/>
      <c r="V90" s="82"/>
      <c r="W90" s="82"/>
      <c r="X90" s="82">
        <v>10</v>
      </c>
      <c r="Y90" s="82" t="s">
        <v>460</v>
      </c>
      <c r="Z90" s="82" t="s">
        <v>924</v>
      </c>
      <c r="AA90" s="82"/>
      <c r="AB90" s="82"/>
      <c r="AC90" s="82"/>
      <c r="AD90" s="82"/>
      <c r="AE90" s="82"/>
      <c r="AF90" s="82" t="s">
        <v>917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>
        <v>10</v>
      </c>
      <c r="AT90" s="82" t="s">
        <v>460</v>
      </c>
      <c r="AU90" s="82" t="s">
        <v>924</v>
      </c>
      <c r="AV90" s="82"/>
      <c r="AW90" s="82"/>
      <c r="AX90" s="82"/>
      <c r="AY90" s="82"/>
      <c r="AZ90" s="82"/>
      <c r="BA90" s="82" t="s">
        <v>917</v>
      </c>
      <c r="BB90" s="82"/>
      <c r="BC90" s="82"/>
      <c r="BD90" s="82"/>
      <c r="BE90" s="82"/>
      <c r="BF90" s="82"/>
      <c r="BG90" s="82"/>
    </row>
    <row r="91" spans="1:59" ht="12.75">
      <c r="A91" s="14">
        <v>90228</v>
      </c>
      <c r="B91" s="10" t="s">
        <v>1109</v>
      </c>
      <c r="C91" s="15" t="s">
        <v>1110</v>
      </c>
      <c r="D91" s="16" t="s">
        <v>1111</v>
      </c>
      <c r="E91" s="17">
        <v>1626</v>
      </c>
      <c r="F91" s="18" t="s">
        <v>417</v>
      </c>
      <c r="G91" s="19">
        <v>8527</v>
      </c>
      <c r="H91" s="20">
        <v>2600</v>
      </c>
      <c r="I91" s="21"/>
      <c r="J91" s="22">
        <v>100</v>
      </c>
      <c r="K91" s="23" t="s">
        <v>1112</v>
      </c>
      <c r="L91" s="24" t="s">
        <v>1113</v>
      </c>
      <c r="M91" s="25" t="s">
        <v>680</v>
      </c>
      <c r="N91" s="15"/>
      <c r="O91" s="26"/>
      <c r="P91" s="27"/>
      <c r="Q91" s="28"/>
      <c r="R91" s="82"/>
      <c r="S91" s="82"/>
      <c r="T91" s="82"/>
      <c r="U91" s="82"/>
      <c r="V91" s="82"/>
      <c r="W91" s="82"/>
      <c r="X91" s="82" t="s">
        <v>1114</v>
      </c>
      <c r="Y91" s="82"/>
      <c r="Z91" s="82" t="s">
        <v>1115</v>
      </c>
      <c r="AA91" s="82"/>
      <c r="AB91" s="82"/>
      <c r="AC91" s="82"/>
      <c r="AD91" s="82"/>
      <c r="AE91" s="82"/>
      <c r="AF91" s="82" t="s">
        <v>917</v>
      </c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 t="s">
        <v>1114</v>
      </c>
      <c r="AT91" s="82"/>
      <c r="AU91" s="82" t="s">
        <v>1115</v>
      </c>
      <c r="AV91" s="82"/>
      <c r="AW91" s="82"/>
      <c r="AX91" s="82"/>
      <c r="AY91" s="82"/>
      <c r="AZ91" s="82"/>
      <c r="BA91" s="82" t="s">
        <v>917</v>
      </c>
      <c r="BB91" s="82"/>
      <c r="BC91" s="82"/>
      <c r="BD91" s="82"/>
      <c r="BE91" s="82"/>
      <c r="BF91" s="82"/>
      <c r="BG91" s="82"/>
    </row>
    <row r="92" spans="1:59" ht="12.75">
      <c r="A92" s="14">
        <v>90228</v>
      </c>
      <c r="B92" s="10" t="s">
        <v>1116</v>
      </c>
      <c r="C92" s="15" t="s">
        <v>1117</v>
      </c>
      <c r="D92" s="16" t="s">
        <v>1118</v>
      </c>
      <c r="E92" s="17">
        <v>1789</v>
      </c>
      <c r="F92" s="189">
        <v>11293</v>
      </c>
      <c r="G92" s="19">
        <v>8005</v>
      </c>
      <c r="H92" s="20">
        <v>2441</v>
      </c>
      <c r="I92" s="21"/>
      <c r="J92" s="22">
        <v>100</v>
      </c>
      <c r="K92" s="23" t="s">
        <v>1119</v>
      </c>
      <c r="L92" s="24" t="s">
        <v>1120</v>
      </c>
      <c r="M92" s="25" t="s">
        <v>691</v>
      </c>
      <c r="N92" s="15"/>
      <c r="O92" s="26"/>
      <c r="P92" s="27"/>
      <c r="Q92" s="28"/>
      <c r="R92" s="82"/>
      <c r="S92" s="82"/>
      <c r="T92" s="82"/>
      <c r="U92" s="82"/>
      <c r="V92" s="82"/>
      <c r="W92" s="82"/>
      <c r="X92" s="82" t="s">
        <v>1114</v>
      </c>
      <c r="Y92" s="82"/>
      <c r="Z92" s="82" t="s">
        <v>1115</v>
      </c>
      <c r="AA92" s="82"/>
      <c r="AB92" s="82"/>
      <c r="AC92" s="82"/>
      <c r="AD92" s="82"/>
      <c r="AE92" s="82"/>
      <c r="AF92" s="82" t="s">
        <v>917</v>
      </c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 t="s">
        <v>1114</v>
      </c>
      <c r="AT92" s="82"/>
      <c r="AU92" s="82" t="s">
        <v>1115</v>
      </c>
      <c r="AV92" s="82"/>
      <c r="AW92" s="82"/>
      <c r="AX92" s="82"/>
      <c r="AY92" s="82"/>
      <c r="AZ92" s="82"/>
      <c r="BA92" s="82" t="s">
        <v>917</v>
      </c>
      <c r="BB92" s="82"/>
      <c r="BC92" s="82"/>
      <c r="BD92" s="82"/>
      <c r="BE92" s="82"/>
      <c r="BF92" s="82"/>
      <c r="BG92" s="82"/>
    </row>
    <row r="93" spans="1:59" ht="12.75">
      <c r="A93" s="14">
        <v>90228</v>
      </c>
      <c r="B93" s="10" t="s">
        <v>1121</v>
      </c>
      <c r="C93" s="15" t="s">
        <v>1122</v>
      </c>
      <c r="D93" s="16" t="s">
        <v>1123</v>
      </c>
      <c r="E93" s="17">
        <v>101</v>
      </c>
      <c r="F93" s="189">
        <v>47027</v>
      </c>
      <c r="G93" s="19">
        <v>4724</v>
      </c>
      <c r="H93" s="20">
        <v>1440</v>
      </c>
      <c r="I93" s="21"/>
      <c r="J93" s="22">
        <v>100</v>
      </c>
      <c r="K93" s="23" t="s">
        <v>1124</v>
      </c>
      <c r="L93" s="24" t="s">
        <v>1125</v>
      </c>
      <c r="M93" s="25" t="s">
        <v>1126</v>
      </c>
      <c r="N93" s="15"/>
      <c r="O93" s="26"/>
      <c r="P93" s="27"/>
      <c r="Q93" s="28"/>
      <c r="R93" s="82"/>
      <c r="S93" s="82"/>
      <c r="T93" s="82"/>
      <c r="U93" s="82"/>
      <c r="V93" s="82"/>
      <c r="W93" s="82"/>
      <c r="X93" s="82" t="s">
        <v>1114</v>
      </c>
      <c r="Y93" s="82"/>
      <c r="Z93" s="82" t="s">
        <v>1115</v>
      </c>
      <c r="AA93" s="82"/>
      <c r="AB93" s="82"/>
      <c r="AC93" s="82"/>
      <c r="AD93" s="82"/>
      <c r="AE93" s="82"/>
      <c r="AF93" s="82" t="s">
        <v>917</v>
      </c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 t="s">
        <v>1114</v>
      </c>
      <c r="AT93" s="82"/>
      <c r="AU93" s="82" t="s">
        <v>1115</v>
      </c>
      <c r="AV93" s="82"/>
      <c r="AW93" s="82"/>
      <c r="AX93" s="82"/>
      <c r="AY93" s="82"/>
      <c r="AZ93" s="82"/>
      <c r="BA93" s="82" t="s">
        <v>917</v>
      </c>
      <c r="BB93" s="82"/>
      <c r="BC93" s="82"/>
      <c r="BD93" s="82"/>
      <c r="BE93" s="82"/>
      <c r="BF93" s="82"/>
      <c r="BG93" s="82"/>
    </row>
    <row r="94" spans="1:59" ht="12.75">
      <c r="A94" s="14">
        <v>90228</v>
      </c>
      <c r="B94" s="10" t="s">
        <v>1127</v>
      </c>
      <c r="C94" s="15" t="s">
        <v>1128</v>
      </c>
      <c r="D94" s="16" t="s">
        <v>1129</v>
      </c>
      <c r="E94" s="17">
        <v>51</v>
      </c>
      <c r="F94" s="189">
        <v>47027</v>
      </c>
      <c r="G94" s="19">
        <v>6237</v>
      </c>
      <c r="H94" s="20">
        <v>1902</v>
      </c>
      <c r="I94" s="21"/>
      <c r="J94" s="22">
        <v>100</v>
      </c>
      <c r="K94" s="23" t="s">
        <v>1130</v>
      </c>
      <c r="L94" s="24" t="s">
        <v>1131</v>
      </c>
      <c r="M94" s="25" t="s">
        <v>1132</v>
      </c>
      <c r="N94" s="15"/>
      <c r="O94" s="26"/>
      <c r="P94" s="27"/>
      <c r="Q94" s="28"/>
      <c r="R94" s="82"/>
      <c r="S94" s="82"/>
      <c r="T94" s="82"/>
      <c r="U94" s="82"/>
      <c r="V94" s="82"/>
      <c r="W94" s="82"/>
      <c r="X94" s="82" t="s">
        <v>1114</v>
      </c>
      <c r="Y94" s="82"/>
      <c r="Z94" s="82" t="s">
        <v>1115</v>
      </c>
      <c r="AA94" s="82"/>
      <c r="AB94" s="82"/>
      <c r="AC94" s="82"/>
      <c r="AD94" s="82"/>
      <c r="AE94" s="82"/>
      <c r="AF94" s="82" t="s">
        <v>917</v>
      </c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 t="s">
        <v>1114</v>
      </c>
      <c r="AT94" s="82"/>
      <c r="AU94" s="82" t="s">
        <v>1115</v>
      </c>
      <c r="AV94" s="82"/>
      <c r="AW94" s="82"/>
      <c r="AX94" s="82"/>
      <c r="AY94" s="82"/>
      <c r="AZ94" s="82"/>
      <c r="BA94" s="82" t="s">
        <v>917</v>
      </c>
      <c r="BB94" s="82"/>
      <c r="BC94" s="82"/>
      <c r="BD94" s="82"/>
      <c r="BE94" s="82"/>
      <c r="BF94" s="82"/>
      <c r="BG94" s="82"/>
    </row>
    <row r="95" spans="1:59" ht="12.75">
      <c r="A95" s="14">
        <v>90228</v>
      </c>
      <c r="B95" s="10" t="s">
        <v>1133</v>
      </c>
      <c r="C95" s="15" t="s">
        <v>1134</v>
      </c>
      <c r="D95" s="16" t="s">
        <v>1135</v>
      </c>
      <c r="E95" s="17">
        <v>40</v>
      </c>
      <c r="F95" s="189">
        <v>47423</v>
      </c>
      <c r="G95" s="19">
        <v>5020</v>
      </c>
      <c r="H95" s="20">
        <v>1530</v>
      </c>
      <c r="I95" s="21"/>
      <c r="J95" s="22">
        <v>100</v>
      </c>
      <c r="K95" s="23" t="s">
        <v>1136</v>
      </c>
      <c r="L95" s="24" t="s">
        <v>1137</v>
      </c>
      <c r="M95" s="25" t="s">
        <v>1126</v>
      </c>
      <c r="N95" s="15"/>
      <c r="O95" s="26"/>
      <c r="P95" s="27"/>
      <c r="Q95" s="28"/>
      <c r="R95" s="82"/>
      <c r="S95" s="82"/>
      <c r="T95" s="82"/>
      <c r="U95" s="82"/>
      <c r="V95" s="82"/>
      <c r="W95" s="82"/>
      <c r="X95" s="82" t="s">
        <v>1114</v>
      </c>
      <c r="Y95" s="82"/>
      <c r="Z95" s="82" t="s">
        <v>1115</v>
      </c>
      <c r="AA95" s="82"/>
      <c r="AB95" s="82"/>
      <c r="AC95" s="82"/>
      <c r="AD95" s="82"/>
      <c r="AE95" s="82"/>
      <c r="AF95" s="82" t="s">
        <v>917</v>
      </c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 t="s">
        <v>1114</v>
      </c>
      <c r="AT95" s="82"/>
      <c r="AU95" s="82" t="s">
        <v>1115</v>
      </c>
      <c r="AV95" s="82"/>
      <c r="AW95" s="82"/>
      <c r="AX95" s="82"/>
      <c r="AY95" s="82"/>
      <c r="AZ95" s="82"/>
      <c r="BA95" s="82" t="s">
        <v>917</v>
      </c>
      <c r="BB95" s="82"/>
      <c r="BC95" s="82"/>
      <c r="BD95" s="82"/>
      <c r="BE95" s="82"/>
      <c r="BF95" s="82"/>
      <c r="BG95" s="82"/>
    </row>
    <row r="96" spans="1:59" ht="12.75">
      <c r="A96" s="14">
        <v>90228</v>
      </c>
      <c r="B96" s="10" t="s">
        <v>1138</v>
      </c>
      <c r="C96" s="15" t="s">
        <v>1139</v>
      </c>
      <c r="D96" s="16" t="s">
        <v>1140</v>
      </c>
      <c r="E96" s="17">
        <v>97</v>
      </c>
      <c r="F96" s="189">
        <v>47423</v>
      </c>
      <c r="G96" s="19">
        <v>11004</v>
      </c>
      <c r="H96" s="20">
        <v>3355</v>
      </c>
      <c r="I96" s="21"/>
      <c r="J96" s="22">
        <v>100</v>
      </c>
      <c r="K96" s="23" t="s">
        <v>1141</v>
      </c>
      <c r="L96" s="24" t="s">
        <v>1142</v>
      </c>
      <c r="M96" s="25" t="s">
        <v>1143</v>
      </c>
      <c r="N96" s="15"/>
      <c r="O96" s="26"/>
      <c r="P96" s="27"/>
      <c r="Q96" s="28"/>
      <c r="R96" s="82"/>
      <c r="S96" s="82"/>
      <c r="T96" s="82"/>
      <c r="U96" s="82"/>
      <c r="V96" s="82"/>
      <c r="W96" s="82"/>
      <c r="X96" s="82" t="s">
        <v>1114</v>
      </c>
      <c r="Y96" s="82"/>
      <c r="Z96" s="82" t="s">
        <v>1115</v>
      </c>
      <c r="AA96" s="82"/>
      <c r="AB96" s="82"/>
      <c r="AC96" s="82"/>
      <c r="AD96" s="82"/>
      <c r="AE96" s="82"/>
      <c r="AF96" s="82" t="s">
        <v>917</v>
      </c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 t="s">
        <v>1114</v>
      </c>
      <c r="AT96" s="82"/>
      <c r="AU96" s="82" t="s">
        <v>1115</v>
      </c>
      <c r="AV96" s="82"/>
      <c r="AW96" s="82"/>
      <c r="AX96" s="82"/>
      <c r="AY96" s="82"/>
      <c r="AZ96" s="82"/>
      <c r="BA96" s="82" t="s">
        <v>917</v>
      </c>
      <c r="BB96" s="82"/>
      <c r="BC96" s="82"/>
      <c r="BD96" s="82"/>
      <c r="BE96" s="82"/>
      <c r="BF96" s="82"/>
      <c r="BG96" s="82"/>
    </row>
    <row r="97" spans="1:59" ht="12.75">
      <c r="A97" s="14">
        <v>90228</v>
      </c>
      <c r="B97" s="10" t="s">
        <v>1144</v>
      </c>
      <c r="C97" s="15" t="s">
        <v>1145</v>
      </c>
      <c r="D97" s="16" t="s">
        <v>1146</v>
      </c>
      <c r="E97" s="17">
        <v>173</v>
      </c>
      <c r="F97" s="18" t="s">
        <v>417</v>
      </c>
      <c r="G97" s="19">
        <v>4724</v>
      </c>
      <c r="H97" s="20">
        <v>1440</v>
      </c>
      <c r="I97" s="21"/>
      <c r="J97" s="22">
        <v>100</v>
      </c>
      <c r="K97" s="23" t="s">
        <v>1147</v>
      </c>
      <c r="L97" s="24" t="s">
        <v>1148</v>
      </c>
      <c r="M97" s="25" t="s">
        <v>1149</v>
      </c>
      <c r="N97" s="15"/>
      <c r="O97" s="26"/>
      <c r="P97" s="27"/>
      <c r="Q97" s="28"/>
      <c r="R97" s="82"/>
      <c r="S97" s="82"/>
      <c r="T97" s="82"/>
      <c r="U97" s="82"/>
      <c r="V97" s="82"/>
      <c r="W97" s="82"/>
      <c r="X97" s="82" t="s">
        <v>1114</v>
      </c>
      <c r="Y97" s="82"/>
      <c r="Z97" s="82" t="s">
        <v>1115</v>
      </c>
      <c r="AA97" s="82"/>
      <c r="AB97" s="82"/>
      <c r="AC97" s="82"/>
      <c r="AD97" s="82"/>
      <c r="AE97" s="82"/>
      <c r="AF97" s="82" t="s">
        <v>917</v>
      </c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 t="s">
        <v>1114</v>
      </c>
      <c r="AT97" s="82"/>
      <c r="AU97" s="82" t="s">
        <v>1115</v>
      </c>
      <c r="AV97" s="82"/>
      <c r="AW97" s="82"/>
      <c r="AX97" s="82"/>
      <c r="AY97" s="82"/>
      <c r="AZ97" s="82"/>
      <c r="BA97" s="82" t="s">
        <v>917</v>
      </c>
      <c r="BB97" s="82"/>
      <c r="BC97" s="82"/>
      <c r="BD97" s="82"/>
      <c r="BE97" s="82"/>
      <c r="BF97" s="82"/>
      <c r="BG97" s="82"/>
    </row>
    <row r="98" spans="1:59" ht="12.75">
      <c r="A98" s="14">
        <v>90228</v>
      </c>
      <c r="B98" s="10" t="s">
        <v>1150</v>
      </c>
      <c r="C98" s="15" t="s">
        <v>1151</v>
      </c>
      <c r="D98" s="16" t="s">
        <v>1152</v>
      </c>
      <c r="E98" s="17">
        <v>1229</v>
      </c>
      <c r="F98" s="189">
        <v>45839</v>
      </c>
      <c r="G98" s="19">
        <v>6427</v>
      </c>
      <c r="H98" s="20">
        <v>1959</v>
      </c>
      <c r="I98" s="21"/>
      <c r="J98" s="22">
        <v>100</v>
      </c>
      <c r="K98" s="23" t="s">
        <v>1153</v>
      </c>
      <c r="L98" s="24" t="s">
        <v>1154</v>
      </c>
      <c r="M98" s="25" t="s">
        <v>1132</v>
      </c>
      <c r="N98" s="15"/>
      <c r="O98" s="26"/>
      <c r="P98" s="27"/>
      <c r="Q98" s="28"/>
      <c r="R98" s="82"/>
      <c r="S98" s="82"/>
      <c r="T98" s="82"/>
      <c r="U98" s="82"/>
      <c r="V98" s="82"/>
      <c r="W98" s="82"/>
      <c r="X98" s="82" t="s">
        <v>1114</v>
      </c>
      <c r="Y98" s="82"/>
      <c r="Z98" s="82" t="s">
        <v>1115</v>
      </c>
      <c r="AA98" s="82"/>
      <c r="AB98" s="82"/>
      <c r="AC98" s="82"/>
      <c r="AD98" s="82"/>
      <c r="AE98" s="82"/>
      <c r="AF98" s="82" t="s">
        <v>917</v>
      </c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 t="s">
        <v>1114</v>
      </c>
      <c r="AT98" s="82"/>
      <c r="AU98" s="82" t="s">
        <v>1115</v>
      </c>
      <c r="AV98" s="82"/>
      <c r="AW98" s="82"/>
      <c r="AX98" s="82"/>
      <c r="AY98" s="82"/>
      <c r="AZ98" s="82"/>
      <c r="BA98" s="82" t="s">
        <v>917</v>
      </c>
      <c r="BB98" s="82"/>
      <c r="BC98" s="82"/>
      <c r="BD98" s="82"/>
      <c r="BE98" s="82"/>
      <c r="BF98" s="82"/>
      <c r="BG98" s="82"/>
    </row>
    <row r="99" spans="1:59" ht="12.75">
      <c r="A99" s="14">
        <v>90228</v>
      </c>
      <c r="B99" s="10" t="s">
        <v>1155</v>
      </c>
      <c r="C99" s="15" t="s">
        <v>1156</v>
      </c>
      <c r="D99" s="16" t="s">
        <v>1157</v>
      </c>
      <c r="E99" s="17">
        <v>63</v>
      </c>
      <c r="F99" s="189">
        <v>47027</v>
      </c>
      <c r="G99" s="19">
        <v>4859</v>
      </c>
      <c r="H99" s="20">
        <v>1481</v>
      </c>
      <c r="I99" s="21"/>
      <c r="J99" s="22">
        <v>100</v>
      </c>
      <c r="K99" s="23" t="s">
        <v>1158</v>
      </c>
      <c r="L99" s="24" t="s">
        <v>1159</v>
      </c>
      <c r="M99" s="25" t="s">
        <v>993</v>
      </c>
      <c r="N99" s="15"/>
      <c r="O99" s="26"/>
      <c r="P99" s="27"/>
      <c r="Q99" s="28"/>
      <c r="R99" s="82"/>
      <c r="S99" s="82"/>
      <c r="T99" s="82"/>
      <c r="U99" s="82"/>
      <c r="V99" s="82"/>
      <c r="W99" s="82"/>
      <c r="X99" s="82">
        <v>10</v>
      </c>
      <c r="Y99" s="82"/>
      <c r="Z99" s="82" t="s">
        <v>1160</v>
      </c>
      <c r="AA99" s="82"/>
      <c r="AB99" s="82"/>
      <c r="AC99" s="82"/>
      <c r="AD99" s="82"/>
      <c r="AE99" s="82"/>
      <c r="AF99" s="82" t="s">
        <v>917</v>
      </c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>
        <v>10</v>
      </c>
      <c r="AT99" s="82"/>
      <c r="AU99" s="82" t="s">
        <v>1160</v>
      </c>
      <c r="AV99" s="82"/>
      <c r="AW99" s="82"/>
      <c r="AX99" s="82"/>
      <c r="AY99" s="82"/>
      <c r="AZ99" s="82"/>
      <c r="BA99" s="82" t="s">
        <v>917</v>
      </c>
      <c r="BB99" s="82"/>
      <c r="BC99" s="82"/>
      <c r="BD99" s="82"/>
      <c r="BE99" s="82"/>
      <c r="BF99" s="82"/>
      <c r="BG99" s="82"/>
    </row>
    <row r="100" spans="1:59" ht="12.75">
      <c r="A100" s="14">
        <v>90228</v>
      </c>
      <c r="B100" s="10" t="s">
        <v>1161</v>
      </c>
      <c r="C100" s="15" t="s">
        <v>1162</v>
      </c>
      <c r="D100" s="16" t="s">
        <v>1157</v>
      </c>
      <c r="E100" s="17">
        <v>13</v>
      </c>
      <c r="F100" s="189">
        <v>43466</v>
      </c>
      <c r="G100" s="19">
        <v>11680</v>
      </c>
      <c r="H100" s="20">
        <v>3561</v>
      </c>
      <c r="I100" s="21"/>
      <c r="J100" s="22">
        <v>100</v>
      </c>
      <c r="K100" s="23" t="s">
        <v>1163</v>
      </c>
      <c r="L100" s="24" t="s">
        <v>1164</v>
      </c>
      <c r="M100" s="25" t="s">
        <v>993</v>
      </c>
      <c r="N100" s="15"/>
      <c r="O100" s="26"/>
      <c r="P100" s="27"/>
      <c r="Q100" s="28"/>
      <c r="R100" s="82"/>
      <c r="S100" s="82"/>
      <c r="T100" s="82"/>
      <c r="U100" s="82"/>
      <c r="V100" s="82"/>
      <c r="W100" s="82"/>
      <c r="X100" s="82">
        <v>10</v>
      </c>
      <c r="Y100" s="82"/>
      <c r="Z100" s="82" t="s">
        <v>1160</v>
      </c>
      <c r="AA100" s="82"/>
      <c r="AB100" s="82"/>
      <c r="AC100" s="82"/>
      <c r="AD100" s="82"/>
      <c r="AE100" s="82"/>
      <c r="AF100" s="82" t="s">
        <v>917</v>
      </c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>
        <v>10</v>
      </c>
      <c r="AT100" s="82"/>
      <c r="AU100" s="82" t="s">
        <v>1160</v>
      </c>
      <c r="AV100" s="82"/>
      <c r="AW100" s="82"/>
      <c r="AX100" s="82"/>
      <c r="AY100" s="82"/>
      <c r="AZ100" s="82"/>
      <c r="BA100" s="82" t="s">
        <v>917</v>
      </c>
      <c r="BB100" s="82"/>
      <c r="BC100" s="82"/>
      <c r="BD100" s="82"/>
      <c r="BE100" s="82"/>
      <c r="BF100" s="82"/>
      <c r="BG100" s="82"/>
    </row>
    <row r="101" spans="1:59" ht="12.75">
      <c r="A101" s="14">
        <v>90228</v>
      </c>
      <c r="B101" s="10" t="s">
        <v>1165</v>
      </c>
      <c r="C101" s="15" t="s">
        <v>1166</v>
      </c>
      <c r="D101" s="16" t="s">
        <v>1167</v>
      </c>
      <c r="E101" s="17">
        <v>928</v>
      </c>
      <c r="F101" s="189">
        <v>45444</v>
      </c>
      <c r="G101" s="19">
        <v>5538</v>
      </c>
      <c r="H101" s="20">
        <v>1688</v>
      </c>
      <c r="I101" s="21"/>
      <c r="J101" s="22">
        <v>100</v>
      </c>
      <c r="K101" s="23" t="s">
        <v>1168</v>
      </c>
      <c r="L101" s="24" t="s">
        <v>1169</v>
      </c>
      <c r="M101" s="25" t="s">
        <v>1170</v>
      </c>
      <c r="N101" s="15"/>
      <c r="O101" s="26"/>
      <c r="P101" s="27"/>
      <c r="Q101" s="28"/>
      <c r="R101" s="82"/>
      <c r="S101" s="82"/>
      <c r="T101" s="82"/>
      <c r="U101" s="82"/>
      <c r="V101" s="82"/>
      <c r="W101" s="82"/>
      <c r="X101" s="82">
        <v>10</v>
      </c>
      <c r="Y101" s="82"/>
      <c r="Z101" s="82" t="s">
        <v>1160</v>
      </c>
      <c r="AA101" s="82"/>
      <c r="AB101" s="82"/>
      <c r="AC101" s="82"/>
      <c r="AD101" s="82"/>
      <c r="AE101" s="82"/>
      <c r="AF101" s="82" t="s">
        <v>917</v>
      </c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>
        <v>10</v>
      </c>
      <c r="AT101" s="82"/>
      <c r="AU101" s="82" t="s">
        <v>1160</v>
      </c>
      <c r="AV101" s="82"/>
      <c r="AW101" s="82"/>
      <c r="AX101" s="82"/>
      <c r="AY101" s="82"/>
      <c r="AZ101" s="82"/>
      <c r="BA101" s="82" t="s">
        <v>917</v>
      </c>
      <c r="BB101" s="82"/>
      <c r="BC101" s="82"/>
      <c r="BD101" s="82"/>
      <c r="BE101" s="82"/>
      <c r="BF101" s="82"/>
      <c r="BG101" s="82"/>
    </row>
    <row r="102" spans="1:59" ht="12.75">
      <c r="A102" s="14">
        <v>90228</v>
      </c>
      <c r="B102" s="10" t="s">
        <v>1171</v>
      </c>
      <c r="C102" s="15" t="s">
        <v>1172</v>
      </c>
      <c r="D102" s="16" t="s">
        <v>1173</v>
      </c>
      <c r="E102" s="17">
        <v>9</v>
      </c>
      <c r="F102" s="18" t="s">
        <v>391</v>
      </c>
      <c r="G102" s="19">
        <v>10489</v>
      </c>
      <c r="H102" s="20">
        <v>3198</v>
      </c>
      <c r="I102" s="21"/>
      <c r="J102" s="22">
        <v>100</v>
      </c>
      <c r="K102" s="23" t="s">
        <v>1174</v>
      </c>
      <c r="L102" s="24" t="s">
        <v>1175</v>
      </c>
      <c r="M102" s="25" t="s">
        <v>1176</v>
      </c>
      <c r="N102" s="15"/>
      <c r="O102" s="26"/>
      <c r="P102" s="27"/>
      <c r="Q102" s="28"/>
      <c r="R102" s="82"/>
      <c r="S102" s="82"/>
      <c r="T102" s="82"/>
      <c r="U102" s="82"/>
      <c r="V102" s="82"/>
      <c r="W102" s="82"/>
      <c r="X102" s="82">
        <v>10</v>
      </c>
      <c r="Y102" s="82"/>
      <c r="Z102" s="82" t="s">
        <v>1160</v>
      </c>
      <c r="AA102" s="82"/>
      <c r="AB102" s="82"/>
      <c r="AC102" s="82"/>
      <c r="AD102" s="82"/>
      <c r="AE102" s="82"/>
      <c r="AF102" s="82" t="s">
        <v>917</v>
      </c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>
        <v>10</v>
      </c>
      <c r="AT102" s="82"/>
      <c r="AU102" s="82" t="s">
        <v>1160</v>
      </c>
      <c r="AV102" s="82"/>
      <c r="AW102" s="82"/>
      <c r="AX102" s="82"/>
      <c r="AY102" s="82"/>
      <c r="AZ102" s="82"/>
      <c r="BA102" s="82" t="s">
        <v>917</v>
      </c>
      <c r="BB102" s="82"/>
      <c r="BC102" s="82"/>
      <c r="BD102" s="82"/>
      <c r="BE102" s="82"/>
      <c r="BF102" s="82"/>
      <c r="BG102" s="82"/>
    </row>
    <row r="103" spans="1:59" ht="12.75">
      <c r="A103" s="14">
        <v>90228</v>
      </c>
      <c r="B103" s="10" t="s">
        <v>1177</v>
      </c>
      <c r="C103" s="15" t="s">
        <v>1178</v>
      </c>
      <c r="D103" s="16" t="s">
        <v>1179</v>
      </c>
      <c r="E103" s="17">
        <v>1001</v>
      </c>
      <c r="F103" s="189">
        <v>11293</v>
      </c>
      <c r="G103" s="19">
        <v>5000</v>
      </c>
      <c r="H103" s="20">
        <v>1524</v>
      </c>
      <c r="I103" s="21"/>
      <c r="J103" s="22">
        <v>100</v>
      </c>
      <c r="K103" s="23" t="s">
        <v>1180</v>
      </c>
      <c r="L103" s="24" t="s">
        <v>1181</v>
      </c>
      <c r="M103" s="25" t="s">
        <v>1182</v>
      </c>
      <c r="N103" s="15"/>
      <c r="O103" s="26"/>
      <c r="P103" s="27"/>
      <c r="Q103" s="28"/>
      <c r="R103" s="82"/>
      <c r="S103" s="82"/>
      <c r="T103" s="82"/>
      <c r="U103" s="82"/>
      <c r="V103" s="82"/>
      <c r="W103" s="82"/>
      <c r="X103" s="82">
        <v>10</v>
      </c>
      <c r="Y103" s="82"/>
      <c r="Z103" s="82" t="s">
        <v>1160</v>
      </c>
      <c r="AA103" s="82"/>
      <c r="AB103" s="82"/>
      <c r="AC103" s="82"/>
      <c r="AD103" s="82"/>
      <c r="AE103" s="82"/>
      <c r="AF103" s="82" t="s">
        <v>917</v>
      </c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>
        <v>10</v>
      </c>
      <c r="AT103" s="82"/>
      <c r="AU103" s="82" t="s">
        <v>1160</v>
      </c>
      <c r="AV103" s="82"/>
      <c r="AW103" s="82"/>
      <c r="AX103" s="82"/>
      <c r="AY103" s="82"/>
      <c r="AZ103" s="82"/>
      <c r="BA103" s="82" t="s">
        <v>917</v>
      </c>
      <c r="BB103" s="82"/>
      <c r="BC103" s="82"/>
      <c r="BD103" s="82"/>
      <c r="BE103" s="82"/>
      <c r="BF103" s="82"/>
      <c r="BG103" s="82"/>
    </row>
    <row r="104" spans="1:59" ht="12.75">
      <c r="A104" s="14">
        <v>90228</v>
      </c>
      <c r="B104" s="10" t="s">
        <v>1183</v>
      </c>
      <c r="C104" s="15" t="s">
        <v>1184</v>
      </c>
      <c r="D104" s="16" t="s">
        <v>1185</v>
      </c>
      <c r="E104" s="17">
        <v>157</v>
      </c>
      <c r="F104" s="18" t="s">
        <v>410</v>
      </c>
      <c r="G104" s="19">
        <v>4698</v>
      </c>
      <c r="H104" s="20">
        <v>1432</v>
      </c>
      <c r="I104" s="21"/>
      <c r="J104" s="22">
        <v>100</v>
      </c>
      <c r="K104" s="23" t="s">
        <v>1186</v>
      </c>
      <c r="L104" s="24" t="s">
        <v>1187</v>
      </c>
      <c r="M104" s="25" t="s">
        <v>1188</v>
      </c>
      <c r="N104" s="15"/>
      <c r="O104" s="26"/>
      <c r="P104" s="27"/>
      <c r="Q104" s="28"/>
      <c r="R104" s="82"/>
      <c r="S104" s="82"/>
      <c r="T104" s="82"/>
      <c r="U104" s="82"/>
      <c r="V104" s="82"/>
      <c r="W104" s="82"/>
      <c r="X104" s="82">
        <v>10</v>
      </c>
      <c r="Y104" s="82"/>
      <c r="Z104" s="82" t="s">
        <v>1160</v>
      </c>
      <c r="AA104" s="82"/>
      <c r="AB104" s="82"/>
      <c r="AC104" s="82"/>
      <c r="AD104" s="82"/>
      <c r="AE104" s="82"/>
      <c r="AF104" s="82" t="s">
        <v>917</v>
      </c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>
        <v>10</v>
      </c>
      <c r="AT104" s="82"/>
      <c r="AU104" s="82" t="s">
        <v>1160</v>
      </c>
      <c r="AV104" s="82"/>
      <c r="AW104" s="82"/>
      <c r="AX104" s="82"/>
      <c r="AY104" s="82"/>
      <c r="AZ104" s="82"/>
      <c r="BA104" s="82" t="s">
        <v>917</v>
      </c>
      <c r="BB104" s="82"/>
      <c r="BC104" s="82"/>
      <c r="BD104" s="82"/>
      <c r="BE104" s="82"/>
      <c r="BF104" s="82"/>
      <c r="BG104" s="82"/>
    </row>
    <row r="105" spans="1:59" ht="12.75">
      <c r="A105" s="14">
        <v>90228</v>
      </c>
      <c r="B105" s="10" t="s">
        <v>1189</v>
      </c>
      <c r="C105" s="15" t="s">
        <v>1190</v>
      </c>
      <c r="D105" s="16" t="s">
        <v>1191</v>
      </c>
      <c r="E105" s="17">
        <v>15</v>
      </c>
      <c r="F105" s="18" t="s">
        <v>410</v>
      </c>
      <c r="G105" s="19">
        <v>5590</v>
      </c>
      <c r="H105" s="20">
        <v>1704</v>
      </c>
      <c r="I105" s="21"/>
      <c r="J105" s="22">
        <v>100</v>
      </c>
      <c r="K105" s="23" t="s">
        <v>1192</v>
      </c>
      <c r="L105" s="24" t="s">
        <v>1193</v>
      </c>
      <c r="M105" s="25" t="s">
        <v>1194</v>
      </c>
      <c r="N105" s="15"/>
      <c r="O105" s="26"/>
      <c r="P105" s="27"/>
      <c r="Q105" s="28"/>
      <c r="R105" s="82"/>
      <c r="S105" s="82"/>
      <c r="T105" s="82"/>
      <c r="U105" s="82"/>
      <c r="V105" s="82"/>
      <c r="W105" s="82"/>
      <c r="X105" s="82">
        <v>10</v>
      </c>
      <c r="Y105" s="82"/>
      <c r="Z105" s="82" t="s">
        <v>1160</v>
      </c>
      <c r="AA105" s="82"/>
      <c r="AB105" s="82"/>
      <c r="AC105" s="82"/>
      <c r="AD105" s="82"/>
      <c r="AE105" s="82"/>
      <c r="AF105" s="82" t="s">
        <v>917</v>
      </c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>
        <v>10</v>
      </c>
      <c r="AT105" s="82"/>
      <c r="AU105" s="82" t="s">
        <v>1160</v>
      </c>
      <c r="AV105" s="82"/>
      <c r="AW105" s="82"/>
      <c r="AX105" s="82"/>
      <c r="AY105" s="82"/>
      <c r="AZ105" s="82"/>
      <c r="BA105" s="82" t="s">
        <v>917</v>
      </c>
      <c r="BB105" s="82"/>
      <c r="BC105" s="82"/>
      <c r="BD105" s="82"/>
      <c r="BE105" s="82"/>
      <c r="BF105" s="82"/>
      <c r="BG105" s="82"/>
    </row>
    <row r="106" spans="1:59" ht="12.75">
      <c r="A106" s="14">
        <v>90228</v>
      </c>
      <c r="B106" s="10" t="s">
        <v>1195</v>
      </c>
      <c r="C106" s="15" t="s">
        <v>1196</v>
      </c>
      <c r="D106" s="16" t="s">
        <v>1197</v>
      </c>
      <c r="E106" s="17">
        <v>1115</v>
      </c>
      <c r="F106" s="18" t="s">
        <v>658</v>
      </c>
      <c r="G106" s="19">
        <v>8399</v>
      </c>
      <c r="H106" s="20">
        <v>2561</v>
      </c>
      <c r="I106" s="21"/>
      <c r="J106" s="22">
        <v>100</v>
      </c>
      <c r="K106" s="23" t="s">
        <v>1198</v>
      </c>
      <c r="L106" s="24" t="s">
        <v>1199</v>
      </c>
      <c r="M106" s="25" t="s">
        <v>1200</v>
      </c>
      <c r="N106" s="15"/>
      <c r="O106" s="26"/>
      <c r="P106" s="27"/>
      <c r="Q106" s="28"/>
      <c r="R106" s="82"/>
      <c r="S106" s="82"/>
      <c r="T106" s="82"/>
      <c r="U106" s="82"/>
      <c r="V106" s="82"/>
      <c r="W106" s="82"/>
      <c r="X106" s="82">
        <v>10</v>
      </c>
      <c r="Y106" s="82"/>
      <c r="Z106" s="82" t="s">
        <v>1160</v>
      </c>
      <c r="AA106" s="82"/>
      <c r="AB106" s="82"/>
      <c r="AC106" s="82"/>
      <c r="AD106" s="82"/>
      <c r="AE106" s="82"/>
      <c r="AF106" s="82" t="s">
        <v>917</v>
      </c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>
        <v>10</v>
      </c>
      <c r="AT106" s="82"/>
      <c r="AU106" s="82" t="s">
        <v>1160</v>
      </c>
      <c r="AV106" s="82"/>
      <c r="AW106" s="82"/>
      <c r="AX106" s="82"/>
      <c r="AY106" s="82"/>
      <c r="AZ106" s="82"/>
      <c r="BA106" s="82" t="s">
        <v>917</v>
      </c>
      <c r="BB106" s="82"/>
      <c r="BC106" s="82"/>
      <c r="BD106" s="82"/>
      <c r="BE106" s="82"/>
      <c r="BF106" s="82"/>
      <c r="BG106" s="82"/>
    </row>
    <row r="107" spans="1:59" ht="12.75">
      <c r="A107" s="14">
        <v>90228</v>
      </c>
      <c r="B107" s="10" t="s">
        <v>1201</v>
      </c>
      <c r="C107" s="15" t="s">
        <v>1202</v>
      </c>
      <c r="D107" s="16" t="s">
        <v>1203</v>
      </c>
      <c r="E107" s="17">
        <v>14</v>
      </c>
      <c r="F107" s="18" t="s">
        <v>695</v>
      </c>
      <c r="G107" s="19">
        <v>5896</v>
      </c>
      <c r="H107" s="20">
        <v>1798</v>
      </c>
      <c r="I107" s="21"/>
      <c r="J107" s="22">
        <v>100</v>
      </c>
      <c r="K107" s="23" t="s">
        <v>1204</v>
      </c>
      <c r="L107" s="24" t="s">
        <v>1205</v>
      </c>
      <c r="M107" s="25" t="s">
        <v>1037</v>
      </c>
      <c r="N107" s="15"/>
      <c r="O107" s="26"/>
      <c r="P107" s="27"/>
      <c r="Q107" s="28"/>
      <c r="R107" s="82"/>
      <c r="S107" s="82"/>
      <c r="T107" s="82"/>
      <c r="U107" s="82"/>
      <c r="V107" s="82"/>
      <c r="W107" s="82"/>
      <c r="X107" s="82">
        <v>10</v>
      </c>
      <c r="Y107" s="82"/>
      <c r="Z107" s="82" t="s">
        <v>1160</v>
      </c>
      <c r="AA107" s="82"/>
      <c r="AB107" s="82"/>
      <c r="AC107" s="82"/>
      <c r="AD107" s="82"/>
      <c r="AE107" s="82"/>
      <c r="AF107" s="82" t="s">
        <v>917</v>
      </c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>
        <v>10</v>
      </c>
      <c r="AT107" s="82"/>
      <c r="AU107" s="82" t="s">
        <v>1160</v>
      </c>
      <c r="AV107" s="82"/>
      <c r="AW107" s="82"/>
      <c r="AX107" s="82"/>
      <c r="AY107" s="82"/>
      <c r="AZ107" s="82"/>
      <c r="BA107" s="82" t="s">
        <v>917</v>
      </c>
      <c r="BB107" s="82"/>
      <c r="BC107" s="82"/>
      <c r="BD107" s="82"/>
      <c r="BE107" s="82"/>
      <c r="BF107" s="82"/>
      <c r="BG107" s="82"/>
    </row>
    <row r="108" spans="1:59" ht="12.75">
      <c r="A108" s="14">
        <v>90228</v>
      </c>
      <c r="B108" s="10" t="s">
        <v>1206</v>
      </c>
      <c r="C108" s="15" t="s">
        <v>1207</v>
      </c>
      <c r="D108" s="16" t="s">
        <v>1208</v>
      </c>
      <c r="E108" s="17">
        <v>33</v>
      </c>
      <c r="F108" s="18" t="s">
        <v>391</v>
      </c>
      <c r="G108" s="19">
        <v>8622</v>
      </c>
      <c r="H108" s="20">
        <v>2629</v>
      </c>
      <c r="I108" s="21"/>
      <c r="J108" s="22">
        <v>100</v>
      </c>
      <c r="K108" s="23" t="s">
        <v>1209</v>
      </c>
      <c r="L108" s="24" t="s">
        <v>1210</v>
      </c>
      <c r="M108" s="25" t="s">
        <v>1211</v>
      </c>
      <c r="N108" s="15"/>
      <c r="O108" s="26"/>
      <c r="P108" s="27"/>
      <c r="Q108" s="28"/>
      <c r="R108" s="82"/>
      <c r="S108" s="82"/>
      <c r="T108" s="82"/>
      <c r="U108" s="82"/>
      <c r="V108" s="82"/>
      <c r="W108" s="82"/>
      <c r="X108" s="82">
        <v>10</v>
      </c>
      <c r="Y108" s="82"/>
      <c r="Z108" s="82" t="s">
        <v>1160</v>
      </c>
      <c r="AA108" s="82"/>
      <c r="AB108" s="82"/>
      <c r="AC108" s="82"/>
      <c r="AD108" s="82"/>
      <c r="AE108" s="82"/>
      <c r="AF108" s="82" t="s">
        <v>917</v>
      </c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>
        <v>10</v>
      </c>
      <c r="AT108" s="82"/>
      <c r="AU108" s="82" t="s">
        <v>1160</v>
      </c>
      <c r="AV108" s="82"/>
      <c r="AW108" s="82"/>
      <c r="AX108" s="82"/>
      <c r="AY108" s="82"/>
      <c r="AZ108" s="82"/>
      <c r="BA108" s="82" t="s">
        <v>917</v>
      </c>
      <c r="BB108" s="82"/>
      <c r="BC108" s="82"/>
      <c r="BD108" s="82"/>
      <c r="BE108" s="82"/>
      <c r="BF108" s="82"/>
      <c r="BG108" s="82"/>
    </row>
    <row r="109" spans="1:59" ht="12.75">
      <c r="A109" s="14">
        <v>90228</v>
      </c>
      <c r="B109" s="10" t="s">
        <v>1212</v>
      </c>
      <c r="C109" s="15" t="s">
        <v>1213</v>
      </c>
      <c r="D109" s="16" t="s">
        <v>1214</v>
      </c>
      <c r="E109" s="17">
        <v>18</v>
      </c>
      <c r="F109" s="189">
        <v>43466</v>
      </c>
      <c r="G109" s="19">
        <v>7999</v>
      </c>
      <c r="H109" s="20">
        <v>2439</v>
      </c>
      <c r="I109" s="21"/>
      <c r="J109" s="22">
        <v>100</v>
      </c>
      <c r="K109" s="23" t="s">
        <v>1215</v>
      </c>
      <c r="L109" s="24" t="s">
        <v>1216</v>
      </c>
      <c r="M109" s="25" t="s">
        <v>1217</v>
      </c>
      <c r="N109" s="15"/>
      <c r="O109" s="26"/>
      <c r="P109" s="27"/>
      <c r="Q109" s="28"/>
      <c r="R109" s="82"/>
      <c r="S109" s="82"/>
      <c r="T109" s="82"/>
      <c r="U109" s="82"/>
      <c r="V109" s="82"/>
      <c r="W109" s="82"/>
      <c r="X109" s="82">
        <v>10</v>
      </c>
      <c r="Y109" s="82"/>
      <c r="Z109" s="82" t="s">
        <v>1160</v>
      </c>
      <c r="AA109" s="82"/>
      <c r="AB109" s="82"/>
      <c r="AC109" s="82"/>
      <c r="AD109" s="82"/>
      <c r="AE109" s="82"/>
      <c r="AF109" s="82" t="s">
        <v>917</v>
      </c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>
        <v>10</v>
      </c>
      <c r="AT109" s="82"/>
      <c r="AU109" s="82" t="s">
        <v>1160</v>
      </c>
      <c r="AV109" s="82"/>
      <c r="AW109" s="82"/>
      <c r="AX109" s="82"/>
      <c r="AY109" s="82"/>
      <c r="AZ109" s="82"/>
      <c r="BA109" s="82" t="s">
        <v>917</v>
      </c>
      <c r="BB109" s="82"/>
      <c r="BC109" s="82"/>
      <c r="BD109" s="82"/>
      <c r="BE109" s="82"/>
      <c r="BF109" s="82"/>
      <c r="BG109" s="82"/>
    </row>
    <row r="110" spans="1:59" ht="12.75">
      <c r="A110" s="14">
        <v>90228</v>
      </c>
      <c r="B110" s="10" t="s">
        <v>1218</v>
      </c>
      <c r="C110" s="15" t="s">
        <v>1219</v>
      </c>
      <c r="D110" s="16" t="s">
        <v>1220</v>
      </c>
      <c r="E110" s="17">
        <v>657</v>
      </c>
      <c r="F110" s="18" t="s">
        <v>695</v>
      </c>
      <c r="G110" s="19">
        <v>5023</v>
      </c>
      <c r="H110" s="20">
        <v>1531</v>
      </c>
      <c r="I110" s="21"/>
      <c r="J110" s="22">
        <v>100</v>
      </c>
      <c r="K110" s="23" t="s">
        <v>1221</v>
      </c>
      <c r="L110" s="24" t="s">
        <v>1222</v>
      </c>
      <c r="M110" s="25" t="s">
        <v>1223</v>
      </c>
      <c r="N110" s="15"/>
      <c r="O110" s="26"/>
      <c r="P110" s="27"/>
      <c r="Q110" s="28"/>
      <c r="R110" s="82"/>
      <c r="S110" s="82"/>
      <c r="T110" s="82"/>
      <c r="U110" s="82"/>
      <c r="V110" s="82"/>
      <c r="W110" s="82"/>
      <c r="X110" s="82">
        <v>10</v>
      </c>
      <c r="Y110" s="82"/>
      <c r="Z110" s="82" t="s">
        <v>1160</v>
      </c>
      <c r="AA110" s="82"/>
      <c r="AB110" s="82"/>
      <c r="AC110" s="82"/>
      <c r="AD110" s="82"/>
      <c r="AE110" s="82"/>
      <c r="AF110" s="82" t="s">
        <v>917</v>
      </c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>
        <v>10</v>
      </c>
      <c r="AT110" s="82"/>
      <c r="AU110" s="82" t="s">
        <v>1160</v>
      </c>
      <c r="AV110" s="82"/>
      <c r="AW110" s="82"/>
      <c r="AX110" s="82"/>
      <c r="AY110" s="82"/>
      <c r="AZ110" s="82"/>
      <c r="BA110" s="82" t="s">
        <v>917</v>
      </c>
      <c r="BB110" s="82"/>
      <c r="BC110" s="82"/>
      <c r="BD110" s="82"/>
      <c r="BE110" s="82"/>
      <c r="BF110" s="82"/>
      <c r="BG110" s="82"/>
    </row>
    <row r="111" spans="1:59" ht="12.75">
      <c r="A111" s="14">
        <v>90228</v>
      </c>
      <c r="B111" s="10" t="s">
        <v>1224</v>
      </c>
      <c r="C111" s="15" t="s">
        <v>1225</v>
      </c>
      <c r="D111" s="16" t="s">
        <v>1226</v>
      </c>
      <c r="E111" s="17">
        <v>107</v>
      </c>
      <c r="F111" s="18" t="s">
        <v>410</v>
      </c>
      <c r="G111" s="19">
        <v>5030</v>
      </c>
      <c r="H111" s="20">
        <v>1534</v>
      </c>
      <c r="I111" s="21"/>
      <c r="J111" s="22">
        <v>100</v>
      </c>
      <c r="K111" s="23" t="s">
        <v>1227</v>
      </c>
      <c r="L111" s="24" t="s">
        <v>1228</v>
      </c>
      <c r="M111" s="25" t="s">
        <v>1229</v>
      </c>
      <c r="N111" s="15"/>
      <c r="O111" s="26"/>
      <c r="P111" s="27"/>
      <c r="Q111" s="28"/>
      <c r="R111" s="82"/>
      <c r="S111" s="82"/>
      <c r="T111" s="82"/>
      <c r="U111" s="82"/>
      <c r="V111" s="82"/>
      <c r="W111" s="82"/>
      <c r="X111" s="82">
        <v>10</v>
      </c>
      <c r="Y111" s="82"/>
      <c r="Z111" s="82" t="s">
        <v>1160</v>
      </c>
      <c r="AA111" s="82"/>
      <c r="AB111" s="82"/>
      <c r="AC111" s="82"/>
      <c r="AD111" s="82"/>
      <c r="AE111" s="82"/>
      <c r="AF111" s="82" t="s">
        <v>917</v>
      </c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>
        <v>10</v>
      </c>
      <c r="AT111" s="82"/>
      <c r="AU111" s="82" t="s">
        <v>1160</v>
      </c>
      <c r="AV111" s="82"/>
      <c r="AW111" s="82"/>
      <c r="AX111" s="82"/>
      <c r="AY111" s="82"/>
      <c r="AZ111" s="82"/>
      <c r="BA111" s="82" t="s">
        <v>917</v>
      </c>
      <c r="BB111" s="82"/>
      <c r="BC111" s="82"/>
      <c r="BD111" s="82"/>
      <c r="BE111" s="82"/>
      <c r="BF111" s="82"/>
      <c r="BG111" s="82"/>
    </row>
    <row r="112" spans="1:59" ht="12.75">
      <c r="A112" s="14">
        <v>90228</v>
      </c>
      <c r="B112" s="10" t="s">
        <v>1230</v>
      </c>
      <c r="C112" s="15" t="s">
        <v>1231</v>
      </c>
      <c r="D112" s="16" t="s">
        <v>1232</v>
      </c>
      <c r="E112" s="17">
        <v>63</v>
      </c>
      <c r="F112" s="189">
        <v>11293</v>
      </c>
      <c r="G112" s="19">
        <v>5397</v>
      </c>
      <c r="H112" s="20">
        <v>1645</v>
      </c>
      <c r="I112" s="21"/>
      <c r="J112" s="22">
        <v>100</v>
      </c>
      <c r="K112" s="23" t="s">
        <v>1233</v>
      </c>
      <c r="L112" s="24" t="s">
        <v>1234</v>
      </c>
      <c r="M112" s="25" t="s">
        <v>1235</v>
      </c>
      <c r="N112" s="15"/>
      <c r="O112" s="26"/>
      <c r="P112" s="27"/>
      <c r="Q112" s="28"/>
      <c r="R112" s="82"/>
      <c r="S112" s="82"/>
      <c r="T112" s="82"/>
      <c r="U112" s="82"/>
      <c r="V112" s="82"/>
      <c r="W112" s="82"/>
      <c r="X112" s="82">
        <v>10</v>
      </c>
      <c r="Y112" s="82"/>
      <c r="Z112" s="82" t="s">
        <v>1160</v>
      </c>
      <c r="AA112" s="82"/>
      <c r="AB112" s="82"/>
      <c r="AC112" s="82"/>
      <c r="AD112" s="82"/>
      <c r="AE112" s="82"/>
      <c r="AF112" s="82" t="s">
        <v>917</v>
      </c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>
        <v>10</v>
      </c>
      <c r="AT112" s="82"/>
      <c r="AU112" s="82" t="s">
        <v>1160</v>
      </c>
      <c r="AV112" s="82"/>
      <c r="AW112" s="82"/>
      <c r="AX112" s="82"/>
      <c r="AY112" s="82"/>
      <c r="AZ112" s="82"/>
      <c r="BA112" s="82" t="s">
        <v>917</v>
      </c>
      <c r="BB112" s="82"/>
      <c r="BC112" s="82"/>
      <c r="BD112" s="82"/>
      <c r="BE112" s="82"/>
      <c r="BF112" s="82"/>
      <c r="BG112" s="82"/>
    </row>
    <row r="113" spans="1:59" ht="12.75">
      <c r="A113" s="14">
        <v>90228</v>
      </c>
      <c r="B113" s="10" t="s">
        <v>1236</v>
      </c>
      <c r="C113" s="15" t="s">
        <v>1237</v>
      </c>
      <c r="D113" s="16" t="s">
        <v>1238</v>
      </c>
      <c r="E113" s="17">
        <v>616</v>
      </c>
      <c r="F113" s="189">
        <v>11293</v>
      </c>
      <c r="G113" s="19">
        <v>6562</v>
      </c>
      <c r="H113" s="20">
        <v>2001</v>
      </c>
      <c r="I113" s="21"/>
      <c r="J113" s="22">
        <v>100</v>
      </c>
      <c r="K113" s="23" t="s">
        <v>1198</v>
      </c>
      <c r="L113" s="24" t="s">
        <v>1239</v>
      </c>
      <c r="M113" s="25" t="s">
        <v>1240</v>
      </c>
      <c r="N113" s="15"/>
      <c r="O113" s="26"/>
      <c r="P113" s="27"/>
      <c r="Q113" s="28"/>
      <c r="R113" s="82"/>
      <c r="S113" s="82"/>
      <c r="T113" s="82"/>
      <c r="U113" s="82"/>
      <c r="V113" s="82"/>
      <c r="W113" s="82"/>
      <c r="X113" s="82">
        <v>10</v>
      </c>
      <c r="Y113" s="82"/>
      <c r="Z113" s="82" t="s">
        <v>1160</v>
      </c>
      <c r="AA113" s="82"/>
      <c r="AB113" s="82"/>
      <c r="AC113" s="82"/>
      <c r="AD113" s="82"/>
      <c r="AE113" s="82"/>
      <c r="AF113" s="82" t="s">
        <v>917</v>
      </c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>
        <v>10</v>
      </c>
      <c r="AT113" s="82"/>
      <c r="AU113" s="82" t="s">
        <v>1160</v>
      </c>
      <c r="AV113" s="82"/>
      <c r="AW113" s="82"/>
      <c r="AX113" s="82"/>
      <c r="AY113" s="82"/>
      <c r="AZ113" s="82"/>
      <c r="BA113" s="82" t="s">
        <v>917</v>
      </c>
      <c r="BB113" s="82"/>
      <c r="BC113" s="82"/>
      <c r="BD113" s="82"/>
      <c r="BE113" s="82"/>
      <c r="BF113" s="82"/>
      <c r="BG113" s="82"/>
    </row>
    <row r="114" spans="1:59" ht="12.75">
      <c r="A114" s="14">
        <v>90228</v>
      </c>
      <c r="B114" s="10" t="s">
        <v>1241</v>
      </c>
      <c r="C114" s="15" t="s">
        <v>1242</v>
      </c>
      <c r="D114" s="16" t="s">
        <v>1243</v>
      </c>
      <c r="E114" s="17">
        <v>955</v>
      </c>
      <c r="F114" s="189">
        <v>45444</v>
      </c>
      <c r="G114" s="19">
        <v>5699</v>
      </c>
      <c r="H114" s="20">
        <v>1738</v>
      </c>
      <c r="I114" s="21"/>
      <c r="J114" s="22">
        <v>100</v>
      </c>
      <c r="K114" s="23" t="s">
        <v>1244</v>
      </c>
      <c r="L114" s="24" t="s">
        <v>1245</v>
      </c>
      <c r="M114" s="25" t="s">
        <v>1217</v>
      </c>
      <c r="N114" s="15"/>
      <c r="O114" s="26"/>
      <c r="P114" s="27"/>
      <c r="Q114" s="28"/>
      <c r="R114" s="82"/>
      <c r="S114" s="82"/>
      <c r="T114" s="82"/>
      <c r="U114" s="82"/>
      <c r="V114" s="82"/>
      <c r="W114" s="82"/>
      <c r="X114" s="82">
        <v>10</v>
      </c>
      <c r="Y114" s="82"/>
      <c r="Z114" s="82" t="s">
        <v>1160</v>
      </c>
      <c r="AA114" s="82"/>
      <c r="AB114" s="82"/>
      <c r="AC114" s="82"/>
      <c r="AD114" s="82"/>
      <c r="AE114" s="82"/>
      <c r="AF114" s="82" t="s">
        <v>917</v>
      </c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>
        <v>10</v>
      </c>
      <c r="AT114" s="82"/>
      <c r="AU114" s="82" t="s">
        <v>1160</v>
      </c>
      <c r="AV114" s="82"/>
      <c r="AW114" s="82"/>
      <c r="AX114" s="82"/>
      <c r="AY114" s="82"/>
      <c r="AZ114" s="82"/>
      <c r="BA114" s="82" t="s">
        <v>917</v>
      </c>
      <c r="BB114" s="82"/>
      <c r="BC114" s="82"/>
      <c r="BD114" s="82"/>
      <c r="BE114" s="82"/>
      <c r="BF114" s="82"/>
      <c r="BG114" s="82"/>
    </row>
    <row r="115" spans="1:59" ht="12.75">
      <c r="A115" s="14">
        <v>90228</v>
      </c>
      <c r="B115" s="10" t="s">
        <v>1246</v>
      </c>
      <c r="C115" s="15" t="s">
        <v>1247</v>
      </c>
      <c r="D115" s="16" t="s">
        <v>1248</v>
      </c>
      <c r="E115" s="17">
        <v>24</v>
      </c>
      <c r="F115" s="189">
        <v>47423</v>
      </c>
      <c r="G115" s="19">
        <v>5335</v>
      </c>
      <c r="H115" s="20">
        <v>1627</v>
      </c>
      <c r="I115" s="21"/>
      <c r="J115" s="22">
        <v>100</v>
      </c>
      <c r="K115" s="23" t="s">
        <v>1249</v>
      </c>
      <c r="L115" s="24" t="s">
        <v>1250</v>
      </c>
      <c r="M115" s="25" t="s">
        <v>1251</v>
      </c>
      <c r="N115" s="15"/>
      <c r="O115" s="26"/>
      <c r="P115" s="27"/>
      <c r="Q115" s="28"/>
      <c r="R115" s="82"/>
      <c r="S115" s="82"/>
      <c r="T115" s="82"/>
      <c r="U115" s="82"/>
      <c r="V115" s="82"/>
      <c r="W115" s="82"/>
      <c r="X115" s="82">
        <v>10</v>
      </c>
      <c r="Y115" s="82"/>
      <c r="Z115" s="82" t="s">
        <v>1160</v>
      </c>
      <c r="AA115" s="82"/>
      <c r="AB115" s="82"/>
      <c r="AC115" s="82"/>
      <c r="AD115" s="82"/>
      <c r="AE115" s="82"/>
      <c r="AF115" s="82" t="s">
        <v>917</v>
      </c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>
        <v>10</v>
      </c>
      <c r="AT115" s="82"/>
      <c r="AU115" s="82" t="s">
        <v>1160</v>
      </c>
      <c r="AV115" s="82"/>
      <c r="AW115" s="82"/>
      <c r="AX115" s="82"/>
      <c r="AY115" s="82"/>
      <c r="AZ115" s="82"/>
      <c r="BA115" s="82" t="s">
        <v>917</v>
      </c>
      <c r="BB115" s="82"/>
      <c r="BC115" s="82"/>
      <c r="BD115" s="82"/>
      <c r="BE115" s="82"/>
      <c r="BF115" s="82"/>
      <c r="BG115" s="82"/>
    </row>
    <row r="116" spans="1:59" ht="12.75">
      <c r="A116" s="14">
        <v>90228</v>
      </c>
      <c r="B116" s="10" t="s">
        <v>1252</v>
      </c>
      <c r="C116" s="15" t="s">
        <v>1253</v>
      </c>
      <c r="D116" s="16" t="s">
        <v>1254</v>
      </c>
      <c r="E116" s="17">
        <v>682</v>
      </c>
      <c r="F116" s="18" t="s">
        <v>410</v>
      </c>
      <c r="G116" s="19">
        <v>5085</v>
      </c>
      <c r="H116" s="20">
        <v>1550</v>
      </c>
      <c r="I116" s="21"/>
      <c r="J116" s="22">
        <v>100</v>
      </c>
      <c r="K116" s="23" t="s">
        <v>1255</v>
      </c>
      <c r="L116" s="24" t="s">
        <v>1256</v>
      </c>
      <c r="M116" s="25" t="s">
        <v>1257</v>
      </c>
      <c r="N116" s="15"/>
      <c r="O116" s="26"/>
      <c r="P116" s="27"/>
      <c r="Q116" s="28"/>
      <c r="R116" s="82"/>
      <c r="S116" s="82"/>
      <c r="T116" s="82"/>
      <c r="U116" s="82"/>
      <c r="V116" s="82"/>
      <c r="W116" s="82"/>
      <c r="X116" s="82">
        <v>10</v>
      </c>
      <c r="Y116" s="82"/>
      <c r="Z116" s="82" t="s">
        <v>1160</v>
      </c>
      <c r="AA116" s="82"/>
      <c r="AB116" s="82"/>
      <c r="AC116" s="82"/>
      <c r="AD116" s="82"/>
      <c r="AE116" s="82"/>
      <c r="AF116" s="82" t="s">
        <v>917</v>
      </c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>
        <v>10</v>
      </c>
      <c r="AT116" s="82"/>
      <c r="AU116" s="82" t="s">
        <v>1160</v>
      </c>
      <c r="AV116" s="82"/>
      <c r="AW116" s="82"/>
      <c r="AX116" s="82"/>
      <c r="AY116" s="82"/>
      <c r="AZ116" s="82"/>
      <c r="BA116" s="82" t="s">
        <v>917</v>
      </c>
      <c r="BB116" s="82"/>
      <c r="BC116" s="82"/>
      <c r="BD116" s="82"/>
      <c r="BE116" s="82"/>
      <c r="BF116" s="82"/>
      <c r="BG116" s="82"/>
    </row>
    <row r="117" spans="1:59" ht="12.75">
      <c r="A117" s="14">
        <v>90228</v>
      </c>
      <c r="B117" s="10" t="s">
        <v>1258</v>
      </c>
      <c r="C117" s="15" t="s">
        <v>1259</v>
      </c>
      <c r="D117" s="16" t="s">
        <v>1260</v>
      </c>
      <c r="E117" s="17">
        <v>620</v>
      </c>
      <c r="F117" s="189">
        <v>45444</v>
      </c>
      <c r="G117" s="19">
        <v>6234</v>
      </c>
      <c r="H117" s="20">
        <v>1901</v>
      </c>
      <c r="I117" s="21"/>
      <c r="J117" s="22">
        <v>100</v>
      </c>
      <c r="K117" s="23" t="s">
        <v>1261</v>
      </c>
      <c r="L117" s="24" t="s">
        <v>1262</v>
      </c>
      <c r="M117" s="25" t="s">
        <v>1182</v>
      </c>
      <c r="N117" s="15"/>
      <c r="O117" s="26"/>
      <c r="P117" s="27"/>
      <c r="Q117" s="28"/>
      <c r="R117" s="82"/>
      <c r="S117" s="82"/>
      <c r="T117" s="82"/>
      <c r="U117" s="82"/>
      <c r="V117" s="82"/>
      <c r="W117" s="82"/>
      <c r="X117" s="82">
        <v>10</v>
      </c>
      <c r="Y117" s="82"/>
      <c r="Z117" s="82" t="s">
        <v>1160</v>
      </c>
      <c r="AA117" s="82"/>
      <c r="AB117" s="82"/>
      <c r="AC117" s="82"/>
      <c r="AD117" s="82"/>
      <c r="AE117" s="82"/>
      <c r="AF117" s="82" t="s">
        <v>917</v>
      </c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>
        <v>10</v>
      </c>
      <c r="AT117" s="82"/>
      <c r="AU117" s="82" t="s">
        <v>1160</v>
      </c>
      <c r="AV117" s="82"/>
      <c r="AW117" s="82"/>
      <c r="AX117" s="82"/>
      <c r="AY117" s="82"/>
      <c r="AZ117" s="82"/>
      <c r="BA117" s="82" t="s">
        <v>917</v>
      </c>
      <c r="BB117" s="82"/>
      <c r="BC117" s="82"/>
      <c r="BD117" s="82"/>
      <c r="BE117" s="82"/>
      <c r="BF117" s="82"/>
      <c r="BG117" s="82"/>
    </row>
    <row r="118" spans="1:59" ht="12.75">
      <c r="A118" s="14">
        <v>90228</v>
      </c>
      <c r="B118" s="10" t="s">
        <v>1263</v>
      </c>
      <c r="C118" s="15" t="s">
        <v>1264</v>
      </c>
      <c r="D118" s="16" t="s">
        <v>1265</v>
      </c>
      <c r="E118" s="17">
        <v>62</v>
      </c>
      <c r="F118" s="189">
        <v>47027</v>
      </c>
      <c r="G118" s="19">
        <v>5364</v>
      </c>
      <c r="H118" s="20">
        <v>1635</v>
      </c>
      <c r="I118" s="21"/>
      <c r="J118" s="22">
        <v>100</v>
      </c>
      <c r="K118" s="23" t="s">
        <v>1266</v>
      </c>
      <c r="L118" s="24" t="s">
        <v>1267</v>
      </c>
      <c r="M118" s="25" t="s">
        <v>1268</v>
      </c>
      <c r="N118" s="15"/>
      <c r="O118" s="26"/>
      <c r="P118" s="27"/>
      <c r="Q118" s="28"/>
      <c r="R118" s="82"/>
      <c r="S118" s="82"/>
      <c r="T118" s="82"/>
      <c r="U118" s="82"/>
      <c r="V118" s="82"/>
      <c r="W118" s="82"/>
      <c r="X118" s="82">
        <v>10</v>
      </c>
      <c r="Y118" s="82"/>
      <c r="Z118" s="82" t="s">
        <v>1160</v>
      </c>
      <c r="AA118" s="82"/>
      <c r="AB118" s="82"/>
      <c r="AC118" s="82"/>
      <c r="AD118" s="82"/>
      <c r="AE118" s="82"/>
      <c r="AF118" s="82" t="s">
        <v>917</v>
      </c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>
        <v>10</v>
      </c>
      <c r="AT118" s="82"/>
      <c r="AU118" s="82" t="s">
        <v>1160</v>
      </c>
      <c r="AV118" s="82"/>
      <c r="AW118" s="82"/>
      <c r="AX118" s="82"/>
      <c r="AY118" s="82"/>
      <c r="AZ118" s="82"/>
      <c r="BA118" s="82" t="s">
        <v>917</v>
      </c>
      <c r="BB118" s="82"/>
      <c r="BC118" s="82"/>
      <c r="BD118" s="82"/>
      <c r="BE118" s="82"/>
      <c r="BF118" s="82"/>
      <c r="BG118" s="82"/>
    </row>
    <row r="119" spans="1:59" ht="12.75">
      <c r="A119" s="14">
        <v>90228</v>
      </c>
      <c r="B119" s="10" t="s">
        <v>1269</v>
      </c>
      <c r="C119" s="15" t="s">
        <v>1270</v>
      </c>
      <c r="D119" s="16" t="s">
        <v>1271</v>
      </c>
      <c r="E119" s="17">
        <v>55</v>
      </c>
      <c r="F119" s="189">
        <v>47423</v>
      </c>
      <c r="G119" s="19">
        <v>6561</v>
      </c>
      <c r="H119" s="20">
        <v>2000</v>
      </c>
      <c r="I119" s="21"/>
      <c r="J119" s="22">
        <v>100</v>
      </c>
      <c r="K119" s="23" t="s">
        <v>1272</v>
      </c>
      <c r="L119" s="24" t="s">
        <v>1273</v>
      </c>
      <c r="M119" s="25" t="s">
        <v>1274</v>
      </c>
      <c r="N119" s="15"/>
      <c r="O119" s="26"/>
      <c r="P119" s="27"/>
      <c r="Q119" s="28"/>
      <c r="R119" s="82"/>
      <c r="S119" s="82"/>
      <c r="T119" s="82"/>
      <c r="U119" s="82"/>
      <c r="V119" s="82"/>
      <c r="W119" s="82"/>
      <c r="X119" s="82">
        <v>10</v>
      </c>
      <c r="Y119" s="82"/>
      <c r="Z119" s="82" t="s">
        <v>1160</v>
      </c>
      <c r="AA119" s="82"/>
      <c r="AB119" s="82"/>
      <c r="AC119" s="82"/>
      <c r="AD119" s="82"/>
      <c r="AE119" s="82"/>
      <c r="AF119" s="82" t="s">
        <v>917</v>
      </c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>
        <v>10</v>
      </c>
      <c r="AT119" s="82"/>
      <c r="AU119" s="82" t="s">
        <v>1160</v>
      </c>
      <c r="AV119" s="82"/>
      <c r="AW119" s="82"/>
      <c r="AX119" s="82"/>
      <c r="AY119" s="82"/>
      <c r="AZ119" s="82"/>
      <c r="BA119" s="82" t="s">
        <v>917</v>
      </c>
      <c r="BB119" s="82"/>
      <c r="BC119" s="82"/>
      <c r="BD119" s="82"/>
      <c r="BE119" s="82"/>
      <c r="BF119" s="82"/>
      <c r="BG119" s="82"/>
    </row>
    <row r="120" spans="1:59" ht="12.75">
      <c r="A120" s="14">
        <v>90228</v>
      </c>
      <c r="B120" s="10" t="s">
        <v>1275</v>
      </c>
      <c r="C120" s="15" t="s">
        <v>1276</v>
      </c>
      <c r="D120" s="16" t="s">
        <v>1277</v>
      </c>
      <c r="E120" s="17">
        <v>1040</v>
      </c>
      <c r="F120" s="189">
        <v>11293</v>
      </c>
      <c r="G120" s="19">
        <v>5394</v>
      </c>
      <c r="H120" s="20">
        <v>1645</v>
      </c>
      <c r="I120" s="21"/>
      <c r="J120" s="22">
        <v>100</v>
      </c>
      <c r="K120" s="23" t="s">
        <v>1278</v>
      </c>
      <c r="L120" s="24" t="s">
        <v>1279</v>
      </c>
      <c r="M120" s="25" t="s">
        <v>1280</v>
      </c>
      <c r="N120" s="15"/>
      <c r="O120" s="26"/>
      <c r="P120" s="27"/>
      <c r="Q120" s="28"/>
      <c r="R120" s="82"/>
      <c r="S120" s="82"/>
      <c r="T120" s="82"/>
      <c r="U120" s="82"/>
      <c r="V120" s="82"/>
      <c r="W120" s="82"/>
      <c r="X120" s="82">
        <v>10</v>
      </c>
      <c r="Y120" s="82"/>
      <c r="Z120" s="82" t="s">
        <v>1160</v>
      </c>
      <c r="AA120" s="82"/>
      <c r="AB120" s="82"/>
      <c r="AC120" s="82"/>
      <c r="AD120" s="82"/>
      <c r="AE120" s="82"/>
      <c r="AF120" s="82" t="s">
        <v>917</v>
      </c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>
        <v>10</v>
      </c>
      <c r="AT120" s="82"/>
      <c r="AU120" s="82" t="s">
        <v>1160</v>
      </c>
      <c r="AV120" s="82"/>
      <c r="AW120" s="82"/>
      <c r="AX120" s="82"/>
      <c r="AY120" s="82"/>
      <c r="AZ120" s="82"/>
      <c r="BA120" s="82" t="s">
        <v>917</v>
      </c>
      <c r="BB120" s="82"/>
      <c r="BC120" s="82"/>
      <c r="BD120" s="82"/>
      <c r="BE120" s="82"/>
      <c r="BF120" s="82"/>
      <c r="BG120" s="82"/>
    </row>
    <row r="121" spans="1:59" ht="12.75">
      <c r="A121" s="14">
        <v>90228</v>
      </c>
      <c r="B121" s="10" t="s">
        <v>1281</v>
      </c>
      <c r="C121" s="15" t="s">
        <v>1282</v>
      </c>
      <c r="D121" s="16" t="s">
        <v>1283</v>
      </c>
      <c r="E121" s="17">
        <v>402</v>
      </c>
      <c r="F121" s="189">
        <v>47027</v>
      </c>
      <c r="G121" s="19">
        <v>4600</v>
      </c>
      <c r="H121" s="20">
        <v>1402</v>
      </c>
      <c r="I121" s="21"/>
      <c r="J121" s="22">
        <v>100</v>
      </c>
      <c r="K121" s="23" t="s">
        <v>1284</v>
      </c>
      <c r="L121" s="24" t="s">
        <v>1285</v>
      </c>
      <c r="M121" s="25" t="s">
        <v>1188</v>
      </c>
      <c r="N121" s="15"/>
      <c r="O121" s="26"/>
      <c r="P121" s="27"/>
      <c r="Q121" s="28"/>
      <c r="R121" s="82"/>
      <c r="S121" s="82"/>
      <c r="T121" s="82"/>
      <c r="U121" s="82"/>
      <c r="V121" s="82"/>
      <c r="W121" s="82"/>
      <c r="X121" s="82">
        <v>10</v>
      </c>
      <c r="Y121" s="82"/>
      <c r="Z121" s="82" t="s">
        <v>1160</v>
      </c>
      <c r="AA121" s="82"/>
      <c r="AB121" s="82"/>
      <c r="AC121" s="82"/>
      <c r="AD121" s="82"/>
      <c r="AE121" s="82"/>
      <c r="AF121" s="82" t="s">
        <v>917</v>
      </c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>
        <v>10</v>
      </c>
      <c r="AT121" s="82"/>
      <c r="AU121" s="82" t="s">
        <v>1160</v>
      </c>
      <c r="AV121" s="82"/>
      <c r="AW121" s="82"/>
      <c r="AX121" s="82"/>
      <c r="AY121" s="82"/>
      <c r="AZ121" s="82"/>
      <c r="BA121" s="82" t="s">
        <v>917</v>
      </c>
      <c r="BB121" s="82"/>
      <c r="BC121" s="82"/>
      <c r="BD121" s="82"/>
      <c r="BE121" s="82"/>
      <c r="BF121" s="82"/>
      <c r="BG121" s="82"/>
    </row>
    <row r="122" spans="1:59" ht="12.75">
      <c r="A122" s="14">
        <v>90228</v>
      </c>
      <c r="B122" s="10" t="s">
        <v>1286</v>
      </c>
      <c r="C122" s="15" t="s">
        <v>1287</v>
      </c>
      <c r="D122" s="16" t="s">
        <v>1288</v>
      </c>
      <c r="E122" s="17">
        <v>626</v>
      </c>
      <c r="F122" s="189">
        <v>44652</v>
      </c>
      <c r="G122" s="19">
        <v>6352</v>
      </c>
      <c r="H122" s="20">
        <v>1937</v>
      </c>
      <c r="I122" s="21"/>
      <c r="J122" s="22">
        <v>100</v>
      </c>
      <c r="K122" s="23" t="s">
        <v>1289</v>
      </c>
      <c r="L122" s="24" t="s">
        <v>1290</v>
      </c>
      <c r="M122" s="25" t="s">
        <v>1291</v>
      </c>
      <c r="N122" s="15"/>
      <c r="O122" s="26"/>
      <c r="P122" s="27"/>
      <c r="Q122" s="28"/>
      <c r="R122" s="82"/>
      <c r="S122" s="82"/>
      <c r="T122" s="82"/>
      <c r="U122" s="82"/>
      <c r="V122" s="82"/>
      <c r="W122" s="82"/>
      <c r="X122" s="82">
        <v>10</v>
      </c>
      <c r="Y122" s="82"/>
      <c r="Z122" s="82" t="s">
        <v>1160</v>
      </c>
      <c r="AA122" s="82"/>
      <c r="AB122" s="82"/>
      <c r="AC122" s="82"/>
      <c r="AD122" s="82"/>
      <c r="AE122" s="82"/>
      <c r="AF122" s="82" t="s">
        <v>917</v>
      </c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>
        <v>10</v>
      </c>
      <c r="AT122" s="82"/>
      <c r="AU122" s="82" t="s">
        <v>1160</v>
      </c>
      <c r="AV122" s="82"/>
      <c r="AW122" s="82"/>
      <c r="AX122" s="82"/>
      <c r="AY122" s="82"/>
      <c r="AZ122" s="82"/>
      <c r="BA122" s="82" t="s">
        <v>917</v>
      </c>
      <c r="BB122" s="82"/>
      <c r="BC122" s="82"/>
      <c r="BD122" s="82"/>
      <c r="BE122" s="82"/>
      <c r="BF122" s="82"/>
      <c r="BG122" s="82"/>
    </row>
    <row r="123" spans="1:59" ht="12.75">
      <c r="A123" s="14">
        <v>90228</v>
      </c>
      <c r="B123" s="10" t="s">
        <v>1292</v>
      </c>
      <c r="C123" s="15" t="s">
        <v>1293</v>
      </c>
      <c r="D123" s="16" t="s">
        <v>1294</v>
      </c>
      <c r="E123" s="17">
        <v>1144</v>
      </c>
      <c r="F123" s="189">
        <v>47423</v>
      </c>
      <c r="G123" s="19">
        <v>4675</v>
      </c>
      <c r="H123" s="20">
        <v>1425</v>
      </c>
      <c r="I123" s="21"/>
      <c r="J123" s="22">
        <v>100</v>
      </c>
      <c r="K123" s="23" t="s">
        <v>1295</v>
      </c>
      <c r="L123" s="24" t="s">
        <v>1296</v>
      </c>
      <c r="M123" s="25" t="s">
        <v>1211</v>
      </c>
      <c r="N123" s="15"/>
      <c r="O123" s="26"/>
      <c r="P123" s="27"/>
      <c r="Q123" s="28"/>
      <c r="R123" s="82"/>
      <c r="S123" s="82"/>
      <c r="T123" s="82"/>
      <c r="U123" s="82"/>
      <c r="V123" s="82"/>
      <c r="W123" s="82"/>
      <c r="X123" s="82">
        <v>10</v>
      </c>
      <c r="Y123" s="82"/>
      <c r="Z123" s="82" t="s">
        <v>1160</v>
      </c>
      <c r="AA123" s="82"/>
      <c r="AB123" s="82"/>
      <c r="AC123" s="82"/>
      <c r="AD123" s="82"/>
      <c r="AE123" s="82"/>
      <c r="AF123" s="82" t="s">
        <v>917</v>
      </c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>
        <v>10</v>
      </c>
      <c r="AT123" s="82"/>
      <c r="AU123" s="82" t="s">
        <v>1160</v>
      </c>
      <c r="AV123" s="82"/>
      <c r="AW123" s="82"/>
      <c r="AX123" s="82"/>
      <c r="AY123" s="82"/>
      <c r="AZ123" s="82"/>
      <c r="BA123" s="82" t="s">
        <v>917</v>
      </c>
      <c r="BB123" s="82"/>
      <c r="BC123" s="82"/>
      <c r="BD123" s="82"/>
      <c r="BE123" s="82"/>
      <c r="BF123" s="82"/>
      <c r="BG123" s="82"/>
    </row>
    <row r="124" spans="1:59" ht="12.75">
      <c r="A124" s="14">
        <v>90228</v>
      </c>
      <c r="B124" s="10" t="s">
        <v>1297</v>
      </c>
      <c r="C124" s="15" t="s">
        <v>1298</v>
      </c>
      <c r="D124" s="16" t="s">
        <v>1299</v>
      </c>
      <c r="E124" s="17">
        <v>547</v>
      </c>
      <c r="F124" s="189">
        <v>47423</v>
      </c>
      <c r="G124" s="19">
        <v>5085</v>
      </c>
      <c r="H124" s="20">
        <v>1550</v>
      </c>
      <c r="I124" s="21"/>
      <c r="J124" s="22">
        <v>100</v>
      </c>
      <c r="K124" s="23" t="s">
        <v>1300</v>
      </c>
      <c r="L124" s="24" t="s">
        <v>1301</v>
      </c>
      <c r="M124" s="25" t="s">
        <v>1182</v>
      </c>
      <c r="N124" s="15"/>
      <c r="O124" s="26"/>
      <c r="P124" s="27"/>
      <c r="Q124" s="28"/>
      <c r="R124" s="82"/>
      <c r="S124" s="82"/>
      <c r="T124" s="82"/>
      <c r="U124" s="82"/>
      <c r="V124" s="82"/>
      <c r="W124" s="82"/>
      <c r="X124" s="82">
        <v>10</v>
      </c>
      <c r="Y124" s="82"/>
      <c r="Z124" s="82" t="s">
        <v>1160</v>
      </c>
      <c r="AA124" s="82"/>
      <c r="AB124" s="82"/>
      <c r="AC124" s="82"/>
      <c r="AD124" s="82"/>
      <c r="AE124" s="82"/>
      <c r="AF124" s="82" t="s">
        <v>917</v>
      </c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>
        <v>10</v>
      </c>
      <c r="AT124" s="82"/>
      <c r="AU124" s="82" t="s">
        <v>1160</v>
      </c>
      <c r="AV124" s="82"/>
      <c r="AW124" s="82"/>
      <c r="AX124" s="82"/>
      <c r="AY124" s="82"/>
      <c r="AZ124" s="82"/>
      <c r="BA124" s="82" t="s">
        <v>917</v>
      </c>
      <c r="BB124" s="82"/>
      <c r="BC124" s="82"/>
      <c r="BD124" s="82"/>
      <c r="BE124" s="82"/>
      <c r="BF124" s="82"/>
      <c r="BG124" s="82"/>
    </row>
    <row r="125" spans="1:59" ht="12.75">
      <c r="A125" s="14">
        <v>90228</v>
      </c>
      <c r="B125" s="10" t="s">
        <v>1302</v>
      </c>
      <c r="C125" s="15" t="s">
        <v>1303</v>
      </c>
      <c r="D125" s="16" t="s">
        <v>1304</v>
      </c>
      <c r="E125" s="17">
        <v>770</v>
      </c>
      <c r="F125" s="18" t="s">
        <v>658</v>
      </c>
      <c r="G125" s="19">
        <v>5000</v>
      </c>
      <c r="H125" s="20">
        <v>1524</v>
      </c>
      <c r="I125" s="21"/>
      <c r="J125" s="22">
        <v>100</v>
      </c>
      <c r="K125" s="23" t="s">
        <v>1305</v>
      </c>
      <c r="L125" s="24" t="s">
        <v>1306</v>
      </c>
      <c r="M125" s="25" t="s">
        <v>1307</v>
      </c>
      <c r="N125" s="15"/>
      <c r="O125" s="26"/>
      <c r="P125" s="27"/>
      <c r="Q125" s="28"/>
      <c r="R125" s="82"/>
      <c r="S125" s="82"/>
      <c r="T125" s="82"/>
      <c r="U125" s="82"/>
      <c r="V125" s="82"/>
      <c r="W125" s="82"/>
      <c r="X125" s="82">
        <v>10</v>
      </c>
      <c r="Y125" s="82"/>
      <c r="Z125" s="82" t="s">
        <v>1160</v>
      </c>
      <c r="AA125" s="82"/>
      <c r="AB125" s="82"/>
      <c r="AC125" s="82"/>
      <c r="AD125" s="82"/>
      <c r="AE125" s="82"/>
      <c r="AF125" s="82" t="s">
        <v>917</v>
      </c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>
        <v>10</v>
      </c>
      <c r="AT125" s="82"/>
      <c r="AU125" s="82" t="s">
        <v>1160</v>
      </c>
      <c r="AV125" s="82"/>
      <c r="AW125" s="82"/>
      <c r="AX125" s="82"/>
      <c r="AY125" s="82"/>
      <c r="AZ125" s="82"/>
      <c r="BA125" s="82" t="s">
        <v>917</v>
      </c>
      <c r="BB125" s="82"/>
      <c r="BC125" s="82"/>
      <c r="BD125" s="82"/>
      <c r="BE125" s="82"/>
      <c r="BF125" s="82"/>
      <c r="BG125" s="82"/>
    </row>
    <row r="126" spans="1:59" ht="12.75">
      <c r="A126" s="14">
        <v>90228</v>
      </c>
      <c r="B126" s="10" t="s">
        <v>1308</v>
      </c>
      <c r="C126" s="15" t="s">
        <v>1309</v>
      </c>
      <c r="D126" s="16" t="s">
        <v>1310</v>
      </c>
      <c r="E126" s="17">
        <v>33</v>
      </c>
      <c r="F126" s="189">
        <v>46631</v>
      </c>
      <c r="G126" s="19">
        <v>4987</v>
      </c>
      <c r="H126" s="20">
        <v>1520</v>
      </c>
      <c r="I126" s="21"/>
      <c r="J126" s="22">
        <v>100</v>
      </c>
      <c r="K126" s="23" t="s">
        <v>1311</v>
      </c>
      <c r="L126" s="24" t="s">
        <v>1312</v>
      </c>
      <c r="M126" s="25" t="s">
        <v>1313</v>
      </c>
      <c r="N126" s="15"/>
      <c r="O126" s="26"/>
      <c r="P126" s="27"/>
      <c r="Q126" s="28"/>
      <c r="R126" s="82"/>
      <c r="S126" s="82"/>
      <c r="T126" s="82"/>
      <c r="U126" s="82"/>
      <c r="V126" s="82"/>
      <c r="W126" s="82"/>
      <c r="X126" s="82">
        <v>10</v>
      </c>
      <c r="Y126" s="82"/>
      <c r="Z126" s="82" t="s">
        <v>1160</v>
      </c>
      <c r="AA126" s="82"/>
      <c r="AB126" s="82"/>
      <c r="AC126" s="82"/>
      <c r="AD126" s="82"/>
      <c r="AE126" s="82"/>
      <c r="AF126" s="82" t="s">
        <v>917</v>
      </c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>
        <v>10</v>
      </c>
      <c r="AT126" s="82"/>
      <c r="AU126" s="82" t="s">
        <v>1160</v>
      </c>
      <c r="AV126" s="82"/>
      <c r="AW126" s="82"/>
      <c r="AX126" s="82"/>
      <c r="AY126" s="82"/>
      <c r="AZ126" s="82"/>
      <c r="BA126" s="82" t="s">
        <v>917</v>
      </c>
      <c r="BB126" s="82"/>
      <c r="BC126" s="82"/>
      <c r="BD126" s="82"/>
      <c r="BE126" s="82"/>
      <c r="BF126" s="82"/>
      <c r="BG126" s="82"/>
    </row>
    <row r="127" spans="1:59" ht="12.75">
      <c r="A127" s="14">
        <v>90228</v>
      </c>
      <c r="B127" s="10" t="s">
        <v>1314</v>
      </c>
      <c r="C127" s="15" t="s">
        <v>1315</v>
      </c>
      <c r="D127" s="16" t="s">
        <v>1316</v>
      </c>
      <c r="E127" s="17">
        <v>38</v>
      </c>
      <c r="F127" s="18" t="s">
        <v>727</v>
      </c>
      <c r="G127" s="19">
        <v>5205</v>
      </c>
      <c r="H127" s="20">
        <v>1587</v>
      </c>
      <c r="I127" s="21"/>
      <c r="J127" s="22">
        <v>100</v>
      </c>
      <c r="K127" s="23" t="s">
        <v>1317</v>
      </c>
      <c r="L127" s="24" t="s">
        <v>1318</v>
      </c>
      <c r="M127" s="25" t="s">
        <v>1274</v>
      </c>
      <c r="N127" s="15"/>
      <c r="O127" s="26"/>
      <c r="P127" s="27"/>
      <c r="Q127" s="28"/>
      <c r="R127" s="82"/>
      <c r="S127" s="82"/>
      <c r="T127" s="82"/>
      <c r="U127" s="82"/>
      <c r="V127" s="82"/>
      <c r="W127" s="82"/>
      <c r="X127" s="82">
        <v>10</v>
      </c>
      <c r="Y127" s="82"/>
      <c r="Z127" s="82" t="s">
        <v>1160</v>
      </c>
      <c r="AA127" s="82"/>
      <c r="AB127" s="82"/>
      <c r="AC127" s="82"/>
      <c r="AD127" s="82"/>
      <c r="AE127" s="82"/>
      <c r="AF127" s="82" t="s">
        <v>917</v>
      </c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>
        <v>10</v>
      </c>
      <c r="AT127" s="82"/>
      <c r="AU127" s="82" t="s">
        <v>1160</v>
      </c>
      <c r="AV127" s="82"/>
      <c r="AW127" s="82"/>
      <c r="AX127" s="82"/>
      <c r="AY127" s="82"/>
      <c r="AZ127" s="82"/>
      <c r="BA127" s="82" t="s">
        <v>917</v>
      </c>
      <c r="BB127" s="82"/>
      <c r="BC127" s="82"/>
      <c r="BD127" s="82"/>
      <c r="BE127" s="82"/>
      <c r="BF127" s="82"/>
      <c r="BG127" s="82"/>
    </row>
    <row r="128" spans="1:59" ht="12.75">
      <c r="A128" s="14">
        <v>90228</v>
      </c>
      <c r="B128" s="10" t="s">
        <v>1319</v>
      </c>
      <c r="C128" s="15" t="s">
        <v>1320</v>
      </c>
      <c r="D128" s="16" t="s">
        <v>1321</v>
      </c>
      <c r="E128" s="17">
        <v>72</v>
      </c>
      <c r="F128" s="18" t="s">
        <v>410</v>
      </c>
      <c r="G128" s="19">
        <v>5499</v>
      </c>
      <c r="H128" s="20">
        <v>1677</v>
      </c>
      <c r="I128" s="21"/>
      <c r="J128" s="22">
        <v>100</v>
      </c>
      <c r="K128" s="23" t="s">
        <v>1322</v>
      </c>
      <c r="L128" s="24" t="s">
        <v>1323</v>
      </c>
      <c r="M128" s="25" t="s">
        <v>1324</v>
      </c>
      <c r="N128" s="15"/>
      <c r="O128" s="26"/>
      <c r="P128" s="27"/>
      <c r="Q128" s="28"/>
      <c r="R128" s="82"/>
      <c r="S128" s="82"/>
      <c r="T128" s="82"/>
      <c r="U128" s="82"/>
      <c r="V128" s="82"/>
      <c r="W128" s="82"/>
      <c r="X128" s="82">
        <v>10</v>
      </c>
      <c r="Y128" s="82"/>
      <c r="Z128" s="82" t="s">
        <v>1160</v>
      </c>
      <c r="AA128" s="82"/>
      <c r="AB128" s="82"/>
      <c r="AC128" s="82"/>
      <c r="AD128" s="82"/>
      <c r="AE128" s="82"/>
      <c r="AF128" s="82" t="s">
        <v>917</v>
      </c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>
        <v>10</v>
      </c>
      <c r="AT128" s="82"/>
      <c r="AU128" s="82" t="s">
        <v>1160</v>
      </c>
      <c r="AV128" s="82"/>
      <c r="AW128" s="82"/>
      <c r="AX128" s="82"/>
      <c r="AY128" s="82"/>
      <c r="AZ128" s="82"/>
      <c r="BA128" s="82" t="s">
        <v>917</v>
      </c>
      <c r="BB128" s="82"/>
      <c r="BC128" s="82"/>
      <c r="BD128" s="82"/>
      <c r="BE128" s="82"/>
      <c r="BF128" s="82"/>
      <c r="BG128" s="82"/>
    </row>
    <row r="129" spans="1:59" ht="12.75">
      <c r="A129" s="14">
        <v>90228</v>
      </c>
      <c r="B129" s="10" t="s">
        <v>1325</v>
      </c>
      <c r="C129" s="15" t="s">
        <v>1326</v>
      </c>
      <c r="D129" s="16" t="s">
        <v>1327</v>
      </c>
      <c r="E129" s="17">
        <v>655</v>
      </c>
      <c r="F129" s="189">
        <v>46631</v>
      </c>
      <c r="G129" s="19">
        <v>4898</v>
      </c>
      <c r="H129" s="20">
        <v>1493</v>
      </c>
      <c r="I129" s="21"/>
      <c r="J129" s="22">
        <v>100</v>
      </c>
      <c r="K129" s="23" t="s">
        <v>1328</v>
      </c>
      <c r="L129" s="24" t="s">
        <v>1329</v>
      </c>
      <c r="M129" s="25" t="s">
        <v>936</v>
      </c>
      <c r="N129" s="15"/>
      <c r="O129" s="26"/>
      <c r="P129" s="27"/>
      <c r="Q129" s="28"/>
      <c r="R129" s="82"/>
      <c r="S129" s="82"/>
      <c r="T129" s="82"/>
      <c r="U129" s="82"/>
      <c r="V129" s="82"/>
      <c r="W129" s="82"/>
      <c r="X129" s="82">
        <v>10</v>
      </c>
      <c r="Y129" s="82"/>
      <c r="Z129" s="82" t="s">
        <v>1160</v>
      </c>
      <c r="AA129" s="82"/>
      <c r="AB129" s="82"/>
      <c r="AC129" s="82"/>
      <c r="AD129" s="82"/>
      <c r="AE129" s="82"/>
      <c r="AF129" s="82" t="s">
        <v>917</v>
      </c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>
        <v>10</v>
      </c>
      <c r="AT129" s="82"/>
      <c r="AU129" s="82" t="s">
        <v>1160</v>
      </c>
      <c r="AV129" s="82"/>
      <c r="AW129" s="82"/>
      <c r="AX129" s="82"/>
      <c r="AY129" s="82"/>
      <c r="AZ129" s="82"/>
      <c r="BA129" s="82" t="s">
        <v>917</v>
      </c>
      <c r="BB129" s="82"/>
      <c r="BC129" s="82"/>
      <c r="BD129" s="82"/>
      <c r="BE129" s="82"/>
      <c r="BF129" s="82"/>
      <c r="BG129" s="82"/>
    </row>
    <row r="130" spans="1:59" ht="12.75">
      <c r="A130" s="14">
        <v>90228</v>
      </c>
      <c r="B130" s="10" t="s">
        <v>1330</v>
      </c>
      <c r="C130" s="15" t="s">
        <v>1331</v>
      </c>
      <c r="D130" s="16" t="s">
        <v>1332</v>
      </c>
      <c r="E130" s="17">
        <v>1030</v>
      </c>
      <c r="F130" s="18" t="s">
        <v>695</v>
      </c>
      <c r="G130" s="19">
        <v>4934</v>
      </c>
      <c r="H130" s="20">
        <v>1504</v>
      </c>
      <c r="I130" s="21"/>
      <c r="J130" s="22">
        <v>100</v>
      </c>
      <c r="K130" s="23" t="s">
        <v>1333</v>
      </c>
      <c r="L130" s="24" t="s">
        <v>1334</v>
      </c>
      <c r="M130" s="25" t="s">
        <v>1335</v>
      </c>
      <c r="N130" s="15"/>
      <c r="O130" s="26"/>
      <c r="P130" s="27"/>
      <c r="Q130" s="28"/>
      <c r="R130" s="82"/>
      <c r="S130" s="82"/>
      <c r="T130" s="82"/>
      <c r="U130" s="82"/>
      <c r="V130" s="82"/>
      <c r="W130" s="82"/>
      <c r="X130" s="82">
        <v>10</v>
      </c>
      <c r="Y130" s="82"/>
      <c r="Z130" s="82" t="s">
        <v>1160</v>
      </c>
      <c r="AA130" s="82"/>
      <c r="AB130" s="82"/>
      <c r="AC130" s="82"/>
      <c r="AD130" s="82"/>
      <c r="AE130" s="82"/>
      <c r="AF130" s="82" t="s">
        <v>917</v>
      </c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>
        <v>10</v>
      </c>
      <c r="AT130" s="82"/>
      <c r="AU130" s="82" t="s">
        <v>1160</v>
      </c>
      <c r="AV130" s="82"/>
      <c r="AW130" s="82"/>
      <c r="AX130" s="82"/>
      <c r="AY130" s="82"/>
      <c r="AZ130" s="82"/>
      <c r="BA130" s="82" t="s">
        <v>917</v>
      </c>
      <c r="BB130" s="82"/>
      <c r="BC130" s="82"/>
      <c r="BD130" s="82"/>
      <c r="BE130" s="82"/>
      <c r="BF130" s="82"/>
      <c r="BG130" s="82"/>
    </row>
    <row r="131" spans="1:59" ht="12.75">
      <c r="A131" s="14">
        <v>90228</v>
      </c>
      <c r="B131" s="10" t="s">
        <v>1336</v>
      </c>
      <c r="C131" s="15" t="s">
        <v>1337</v>
      </c>
      <c r="D131" s="16" t="s">
        <v>1338</v>
      </c>
      <c r="E131" s="17">
        <v>644</v>
      </c>
      <c r="F131" s="189">
        <v>47027</v>
      </c>
      <c r="G131" s="19">
        <v>5009</v>
      </c>
      <c r="H131" s="20">
        <v>1527</v>
      </c>
      <c r="I131" s="21"/>
      <c r="J131" s="22">
        <v>100</v>
      </c>
      <c r="K131" s="23" t="s">
        <v>1339</v>
      </c>
      <c r="L131" s="24" t="s">
        <v>1340</v>
      </c>
      <c r="M131" s="25" t="s">
        <v>1268</v>
      </c>
      <c r="N131" s="15"/>
      <c r="O131" s="26"/>
      <c r="P131" s="27"/>
      <c r="Q131" s="28"/>
      <c r="R131" s="82"/>
      <c r="S131" s="82"/>
      <c r="T131" s="82"/>
      <c r="U131" s="82"/>
      <c r="V131" s="82"/>
      <c r="W131" s="82"/>
      <c r="X131" s="82">
        <v>10</v>
      </c>
      <c r="Y131" s="82"/>
      <c r="Z131" s="82" t="s">
        <v>1160</v>
      </c>
      <c r="AA131" s="82"/>
      <c r="AB131" s="82"/>
      <c r="AC131" s="82"/>
      <c r="AD131" s="82"/>
      <c r="AE131" s="82"/>
      <c r="AF131" s="82" t="s">
        <v>917</v>
      </c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>
        <v>10</v>
      </c>
      <c r="AT131" s="82"/>
      <c r="AU131" s="82" t="s">
        <v>1160</v>
      </c>
      <c r="AV131" s="82"/>
      <c r="AW131" s="82"/>
      <c r="AX131" s="82"/>
      <c r="AY131" s="82"/>
      <c r="AZ131" s="82"/>
      <c r="BA131" s="82" t="s">
        <v>917</v>
      </c>
      <c r="BB131" s="82"/>
      <c r="BC131" s="82"/>
      <c r="BD131" s="82"/>
      <c r="BE131" s="82"/>
      <c r="BF131" s="82"/>
      <c r="BG131" s="82"/>
    </row>
    <row r="132" spans="1:59" ht="12.75">
      <c r="A132" s="14">
        <v>90228</v>
      </c>
      <c r="B132" s="10" t="s">
        <v>1341</v>
      </c>
      <c r="C132" s="15" t="s">
        <v>1342</v>
      </c>
      <c r="D132" s="16" t="s">
        <v>1343</v>
      </c>
      <c r="E132" s="17">
        <v>638</v>
      </c>
      <c r="F132" s="18" t="s">
        <v>410</v>
      </c>
      <c r="G132" s="19">
        <v>4600</v>
      </c>
      <c r="H132" s="20">
        <v>1402</v>
      </c>
      <c r="I132" s="21"/>
      <c r="J132" s="22">
        <v>100</v>
      </c>
      <c r="K132" s="23" t="s">
        <v>1344</v>
      </c>
      <c r="L132" s="24" t="s">
        <v>1345</v>
      </c>
      <c r="M132" s="25" t="s">
        <v>1346</v>
      </c>
      <c r="N132" s="15"/>
      <c r="O132" s="26"/>
      <c r="P132" s="27"/>
      <c r="Q132" s="28"/>
      <c r="R132" s="82"/>
      <c r="S132" s="82"/>
      <c r="T132" s="82"/>
      <c r="U132" s="82"/>
      <c r="V132" s="82"/>
      <c r="W132" s="82"/>
      <c r="X132" s="82">
        <v>10</v>
      </c>
      <c r="Y132" s="82"/>
      <c r="Z132" s="82" t="s">
        <v>1160</v>
      </c>
      <c r="AA132" s="82"/>
      <c r="AB132" s="82"/>
      <c r="AC132" s="82"/>
      <c r="AD132" s="82"/>
      <c r="AE132" s="82"/>
      <c r="AF132" s="82" t="s">
        <v>917</v>
      </c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>
        <v>10</v>
      </c>
      <c r="AT132" s="82"/>
      <c r="AU132" s="82" t="s">
        <v>1160</v>
      </c>
      <c r="AV132" s="82"/>
      <c r="AW132" s="82"/>
      <c r="AX132" s="82"/>
      <c r="AY132" s="82"/>
      <c r="AZ132" s="82"/>
      <c r="BA132" s="82" t="s">
        <v>917</v>
      </c>
      <c r="BB132" s="82"/>
      <c r="BC132" s="82"/>
      <c r="BD132" s="82"/>
      <c r="BE132" s="82"/>
      <c r="BF132" s="82"/>
      <c r="BG132" s="82"/>
    </row>
    <row r="133" spans="1:59" ht="12.75">
      <c r="A133" s="14">
        <v>90228</v>
      </c>
      <c r="B133" s="10" t="s">
        <v>1347</v>
      </c>
      <c r="C133" s="15" t="s">
        <v>1348</v>
      </c>
      <c r="D133" s="16" t="s">
        <v>1349</v>
      </c>
      <c r="E133" s="17">
        <v>740</v>
      </c>
      <c r="F133" s="189">
        <v>44652</v>
      </c>
      <c r="G133" s="19">
        <v>4685</v>
      </c>
      <c r="H133" s="20">
        <v>1428</v>
      </c>
      <c r="I133" s="21"/>
      <c r="J133" s="22">
        <v>100</v>
      </c>
      <c r="K133" s="23" t="s">
        <v>1350</v>
      </c>
      <c r="L133" s="24" t="s">
        <v>1351</v>
      </c>
      <c r="M133" s="25" t="s">
        <v>1352</v>
      </c>
      <c r="N133" s="15"/>
      <c r="O133" s="26"/>
      <c r="P133" s="27"/>
      <c r="Q133" s="28"/>
      <c r="R133" s="82"/>
      <c r="S133" s="82"/>
      <c r="T133" s="82"/>
      <c r="U133" s="82"/>
      <c r="V133" s="82"/>
      <c r="W133" s="82"/>
      <c r="X133" s="82" t="s">
        <v>1114</v>
      </c>
      <c r="Y133" s="82" t="s">
        <v>460</v>
      </c>
      <c r="Z133" s="82" t="s">
        <v>460</v>
      </c>
      <c r="AA133" s="82"/>
      <c r="AB133" s="82"/>
      <c r="AC133" s="82"/>
      <c r="AD133" s="82"/>
      <c r="AE133" s="82"/>
      <c r="AF133" s="82" t="s">
        <v>917</v>
      </c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 t="s">
        <v>1114</v>
      </c>
      <c r="AT133" s="82" t="s">
        <v>460</v>
      </c>
      <c r="AU133" s="82" t="s">
        <v>460</v>
      </c>
      <c r="AV133" s="82"/>
      <c r="AW133" s="82"/>
      <c r="AX133" s="82"/>
      <c r="AY133" s="82"/>
      <c r="AZ133" s="82"/>
      <c r="BA133" s="82" t="s">
        <v>917</v>
      </c>
      <c r="BB133" s="82"/>
      <c r="BC133" s="82"/>
      <c r="BD133" s="82"/>
      <c r="BE133" s="82"/>
      <c r="BF133" s="82"/>
      <c r="BG133" s="82"/>
    </row>
    <row r="134" spans="1:59" ht="12.75">
      <c r="A134" s="14">
        <v>90228</v>
      </c>
      <c r="B134" s="10" t="s">
        <v>1353</v>
      </c>
      <c r="C134" s="15" t="s">
        <v>1354</v>
      </c>
      <c r="D134" s="16" t="s">
        <v>1355</v>
      </c>
      <c r="E134" s="17">
        <v>74</v>
      </c>
      <c r="F134" s="189">
        <v>47423</v>
      </c>
      <c r="G134" s="19">
        <v>5709</v>
      </c>
      <c r="H134" s="20">
        <v>1741</v>
      </c>
      <c r="I134" s="21"/>
      <c r="J134" s="22">
        <v>100</v>
      </c>
      <c r="K134" s="23" t="s">
        <v>1356</v>
      </c>
      <c r="L134" s="24" t="s">
        <v>1357</v>
      </c>
      <c r="M134" s="25" t="s">
        <v>1358</v>
      </c>
      <c r="N134" s="15"/>
      <c r="O134" s="26"/>
      <c r="P134" s="27"/>
      <c r="Q134" s="28"/>
      <c r="R134" s="82"/>
      <c r="S134" s="82"/>
      <c r="T134" s="82"/>
      <c r="U134" s="82"/>
      <c r="V134" s="82"/>
      <c r="W134" s="82"/>
      <c r="X134" s="82" t="s">
        <v>1114</v>
      </c>
      <c r="Y134" s="82" t="s">
        <v>460</v>
      </c>
      <c r="Z134" s="82" t="s">
        <v>460</v>
      </c>
      <c r="AA134" s="82"/>
      <c r="AB134" s="82"/>
      <c r="AC134" s="82"/>
      <c r="AD134" s="82"/>
      <c r="AE134" s="82"/>
      <c r="AF134" s="82" t="s">
        <v>917</v>
      </c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 t="s">
        <v>1114</v>
      </c>
      <c r="AT134" s="82" t="s">
        <v>460</v>
      </c>
      <c r="AU134" s="82" t="s">
        <v>460</v>
      </c>
      <c r="AV134" s="82"/>
      <c r="AW134" s="82"/>
      <c r="AX134" s="82"/>
      <c r="AY134" s="82"/>
      <c r="AZ134" s="82"/>
      <c r="BA134" s="82" t="s">
        <v>917</v>
      </c>
      <c r="BB134" s="82"/>
      <c r="BC134" s="82"/>
      <c r="BD134" s="82"/>
      <c r="BE134" s="82"/>
      <c r="BF134" s="82"/>
      <c r="BG134" s="82"/>
    </row>
    <row r="135" spans="1:59" ht="12.75">
      <c r="A135" s="14">
        <v>90228</v>
      </c>
      <c r="B135" s="10" t="s">
        <v>1359</v>
      </c>
      <c r="C135" s="15" t="s">
        <v>1360</v>
      </c>
      <c r="D135" s="16" t="s">
        <v>1361</v>
      </c>
      <c r="E135" s="17">
        <v>24</v>
      </c>
      <c r="F135" s="189">
        <v>43466</v>
      </c>
      <c r="G135" s="19">
        <v>4600</v>
      </c>
      <c r="H135" s="20">
        <v>1402</v>
      </c>
      <c r="I135" s="21"/>
      <c r="J135" s="22">
        <v>100</v>
      </c>
      <c r="K135" s="23" t="s">
        <v>1362</v>
      </c>
      <c r="L135" s="24" t="s">
        <v>1363</v>
      </c>
      <c r="M135" s="25" t="s">
        <v>1364</v>
      </c>
      <c r="N135" s="15"/>
      <c r="O135" s="26"/>
      <c r="P135" s="27"/>
      <c r="Q135" s="28"/>
      <c r="R135" s="82"/>
      <c r="S135" s="82"/>
      <c r="T135" s="82"/>
      <c r="U135" s="82"/>
      <c r="V135" s="82"/>
      <c r="W135" s="82"/>
      <c r="X135" s="82" t="s">
        <v>1114</v>
      </c>
      <c r="Y135" s="82" t="s">
        <v>460</v>
      </c>
      <c r="Z135" s="82" t="s">
        <v>460</v>
      </c>
      <c r="AA135" s="82"/>
      <c r="AB135" s="82"/>
      <c r="AC135" s="82"/>
      <c r="AD135" s="82"/>
      <c r="AE135" s="82"/>
      <c r="AF135" s="82" t="s">
        <v>917</v>
      </c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 t="s">
        <v>1114</v>
      </c>
      <c r="AT135" s="82" t="s">
        <v>460</v>
      </c>
      <c r="AU135" s="82" t="s">
        <v>460</v>
      </c>
      <c r="AV135" s="82"/>
      <c r="AW135" s="82"/>
      <c r="AX135" s="82"/>
      <c r="AY135" s="82"/>
      <c r="AZ135" s="82"/>
      <c r="BA135" s="82" t="s">
        <v>917</v>
      </c>
      <c r="BB135" s="82"/>
      <c r="BC135" s="82"/>
      <c r="BD135" s="82"/>
      <c r="BE135" s="82"/>
      <c r="BF135" s="82"/>
      <c r="BG135" s="82"/>
    </row>
    <row r="136" spans="1:59" ht="12.75">
      <c r="A136" s="14">
        <v>90228</v>
      </c>
      <c r="B136" s="10" t="s">
        <v>1365</v>
      </c>
      <c r="C136" s="15" t="s">
        <v>1366</v>
      </c>
      <c r="D136" s="16" t="s">
        <v>1367</v>
      </c>
      <c r="E136" s="17">
        <v>853</v>
      </c>
      <c r="F136" s="189">
        <v>47423</v>
      </c>
      <c r="G136" s="19">
        <v>5610</v>
      </c>
      <c r="H136" s="20">
        <v>1710</v>
      </c>
      <c r="I136" s="21"/>
      <c r="J136" s="22">
        <v>100</v>
      </c>
      <c r="K136" s="23" t="s">
        <v>1368</v>
      </c>
      <c r="L136" s="24" t="s">
        <v>1369</v>
      </c>
      <c r="M136" s="25" t="s">
        <v>1364</v>
      </c>
      <c r="N136" s="15"/>
      <c r="O136" s="26"/>
      <c r="P136" s="27"/>
      <c r="Q136" s="28"/>
      <c r="R136" s="82"/>
      <c r="S136" s="82"/>
      <c r="T136" s="82"/>
      <c r="U136" s="82"/>
      <c r="V136" s="82"/>
      <c r="W136" s="82"/>
      <c r="X136" s="82" t="s">
        <v>1114</v>
      </c>
      <c r="Y136" s="82" t="s">
        <v>460</v>
      </c>
      <c r="Z136" s="82" t="s">
        <v>460</v>
      </c>
      <c r="AA136" s="82"/>
      <c r="AB136" s="82"/>
      <c r="AC136" s="82"/>
      <c r="AD136" s="82"/>
      <c r="AE136" s="82"/>
      <c r="AF136" s="82" t="s">
        <v>917</v>
      </c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 t="s">
        <v>1114</v>
      </c>
      <c r="AT136" s="82" t="s">
        <v>460</v>
      </c>
      <c r="AU136" s="82" t="s">
        <v>460</v>
      </c>
      <c r="AV136" s="82"/>
      <c r="AW136" s="82"/>
      <c r="AX136" s="82"/>
      <c r="AY136" s="82"/>
      <c r="AZ136" s="82"/>
      <c r="BA136" s="82" t="s">
        <v>917</v>
      </c>
      <c r="BB136" s="82"/>
      <c r="BC136" s="82"/>
      <c r="BD136" s="82"/>
      <c r="BE136" s="82"/>
      <c r="BF136" s="82"/>
      <c r="BG136" s="82"/>
    </row>
    <row r="137" spans="1:59" ht="12.75">
      <c r="A137" s="14">
        <v>90228</v>
      </c>
      <c r="B137" s="10" t="s">
        <v>1370</v>
      </c>
      <c r="C137" s="15" t="s">
        <v>1371</v>
      </c>
      <c r="D137" s="16" t="s">
        <v>1372</v>
      </c>
      <c r="E137" s="17">
        <v>343</v>
      </c>
      <c r="F137" s="189">
        <v>45444</v>
      </c>
      <c r="G137" s="19">
        <v>5220</v>
      </c>
      <c r="H137" s="20">
        <v>1591</v>
      </c>
      <c r="I137" s="21"/>
      <c r="J137" s="22">
        <v>100</v>
      </c>
      <c r="K137" s="23" t="s">
        <v>1373</v>
      </c>
      <c r="L137" s="24" t="s">
        <v>1374</v>
      </c>
      <c r="M137" s="25" t="s">
        <v>1240</v>
      </c>
      <c r="N137" s="15"/>
      <c r="O137" s="26"/>
      <c r="P137" s="27"/>
      <c r="Q137" s="28"/>
      <c r="R137" s="82"/>
      <c r="S137" s="82"/>
      <c r="T137" s="82"/>
      <c r="U137" s="82"/>
      <c r="V137" s="82"/>
      <c r="W137" s="82"/>
      <c r="X137" s="82" t="s">
        <v>1114</v>
      </c>
      <c r="Y137" s="82" t="s">
        <v>460</v>
      </c>
      <c r="Z137" s="82" t="s">
        <v>460</v>
      </c>
      <c r="AA137" s="82"/>
      <c r="AB137" s="82"/>
      <c r="AC137" s="82"/>
      <c r="AD137" s="82"/>
      <c r="AE137" s="82"/>
      <c r="AF137" s="82" t="s">
        <v>917</v>
      </c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 t="s">
        <v>1114</v>
      </c>
      <c r="AT137" s="82" t="s">
        <v>460</v>
      </c>
      <c r="AU137" s="82" t="s">
        <v>460</v>
      </c>
      <c r="AV137" s="82"/>
      <c r="AW137" s="82"/>
      <c r="AX137" s="82"/>
      <c r="AY137" s="82"/>
      <c r="AZ137" s="82"/>
      <c r="BA137" s="82" t="s">
        <v>917</v>
      </c>
      <c r="BB137" s="82"/>
      <c r="BC137" s="82"/>
      <c r="BD137" s="82"/>
      <c r="BE137" s="82"/>
      <c r="BF137" s="82"/>
      <c r="BG137" s="82"/>
    </row>
    <row r="138" spans="1:59" ht="12.75">
      <c r="A138" s="14">
        <v>90228</v>
      </c>
      <c r="B138" s="10" t="s">
        <v>1375</v>
      </c>
      <c r="C138" s="15" t="s">
        <v>1376</v>
      </c>
      <c r="D138" s="16" t="s">
        <v>1377</v>
      </c>
      <c r="E138" s="17">
        <v>20</v>
      </c>
      <c r="F138" s="189">
        <v>45047</v>
      </c>
      <c r="G138" s="19">
        <v>10171</v>
      </c>
      <c r="H138" s="20">
        <v>3101</v>
      </c>
      <c r="I138" s="21"/>
      <c r="J138" s="22">
        <v>100</v>
      </c>
      <c r="K138" s="23" t="s">
        <v>1378</v>
      </c>
      <c r="L138" s="24" t="s">
        <v>1379</v>
      </c>
      <c r="M138" s="25" t="s">
        <v>1380</v>
      </c>
      <c r="N138" s="15"/>
      <c r="O138" s="26"/>
      <c r="P138" s="27"/>
      <c r="Q138" s="28"/>
      <c r="R138" s="82"/>
      <c r="S138" s="82"/>
      <c r="T138" s="82"/>
      <c r="U138" s="82"/>
      <c r="V138" s="82"/>
      <c r="W138" s="82"/>
      <c r="X138" s="82" t="s">
        <v>1114</v>
      </c>
      <c r="Y138" s="82" t="s">
        <v>460</v>
      </c>
      <c r="Z138" s="82" t="s">
        <v>460</v>
      </c>
      <c r="AA138" s="82"/>
      <c r="AB138" s="82"/>
      <c r="AC138" s="82"/>
      <c r="AD138" s="82"/>
      <c r="AE138" s="82"/>
      <c r="AF138" s="82" t="s">
        <v>917</v>
      </c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 t="s">
        <v>1114</v>
      </c>
      <c r="AT138" s="82" t="s">
        <v>460</v>
      </c>
      <c r="AU138" s="82" t="s">
        <v>460</v>
      </c>
      <c r="AV138" s="82"/>
      <c r="AW138" s="82"/>
      <c r="AX138" s="82"/>
      <c r="AY138" s="82"/>
      <c r="AZ138" s="82"/>
      <c r="BA138" s="82" t="s">
        <v>917</v>
      </c>
      <c r="BB138" s="82"/>
      <c r="BC138" s="82"/>
      <c r="BD138" s="82"/>
      <c r="BE138" s="82"/>
      <c r="BF138" s="82"/>
      <c r="BG138" s="82"/>
    </row>
    <row r="139" spans="1:59" ht="12.75">
      <c r="A139" s="14">
        <v>90228</v>
      </c>
      <c r="B139" s="10" t="s">
        <v>1381</v>
      </c>
      <c r="C139" s="15" t="s">
        <v>1382</v>
      </c>
      <c r="D139" s="16" t="s">
        <v>1383</v>
      </c>
      <c r="E139" s="17">
        <v>56</v>
      </c>
      <c r="F139" s="18" t="s">
        <v>391</v>
      </c>
      <c r="G139" s="19">
        <v>5413</v>
      </c>
      <c r="H139" s="20">
        <v>1650</v>
      </c>
      <c r="I139" s="21"/>
      <c r="J139" s="22">
        <v>100</v>
      </c>
      <c r="K139" s="23" t="s">
        <v>1384</v>
      </c>
      <c r="L139" s="24" t="s">
        <v>1385</v>
      </c>
      <c r="M139" s="25" t="s">
        <v>1251</v>
      </c>
      <c r="N139" s="15"/>
      <c r="O139" s="26"/>
      <c r="P139" s="27"/>
      <c r="Q139" s="28"/>
      <c r="R139" s="82"/>
      <c r="S139" s="82"/>
      <c r="T139" s="82"/>
      <c r="U139" s="82"/>
      <c r="V139" s="82"/>
      <c r="W139" s="82"/>
      <c r="X139" s="82" t="s">
        <v>1114</v>
      </c>
      <c r="Y139" s="82" t="s">
        <v>460</v>
      </c>
      <c r="Z139" s="82" t="s">
        <v>460</v>
      </c>
      <c r="AA139" s="82"/>
      <c r="AB139" s="82"/>
      <c r="AC139" s="82"/>
      <c r="AD139" s="82"/>
      <c r="AE139" s="82"/>
      <c r="AF139" s="82" t="s">
        <v>917</v>
      </c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 t="s">
        <v>1114</v>
      </c>
      <c r="AT139" s="82" t="s">
        <v>460</v>
      </c>
      <c r="AU139" s="82" t="s">
        <v>460</v>
      </c>
      <c r="AV139" s="82"/>
      <c r="AW139" s="82"/>
      <c r="AX139" s="82"/>
      <c r="AY139" s="82"/>
      <c r="AZ139" s="82"/>
      <c r="BA139" s="82" t="s">
        <v>917</v>
      </c>
      <c r="BB139" s="82"/>
      <c r="BC139" s="82"/>
      <c r="BD139" s="82"/>
      <c r="BE139" s="82"/>
      <c r="BF139" s="82"/>
      <c r="BG139" s="82"/>
    </row>
    <row r="140" spans="1:59" ht="12.75">
      <c r="A140" s="14">
        <v>90228</v>
      </c>
      <c r="B140" s="10" t="s">
        <v>1386</v>
      </c>
      <c r="C140" s="15" t="s">
        <v>1387</v>
      </c>
      <c r="D140" s="16" t="s">
        <v>1388</v>
      </c>
      <c r="E140" s="17">
        <v>36</v>
      </c>
      <c r="F140" s="189">
        <v>43466</v>
      </c>
      <c r="G140" s="19">
        <v>4918</v>
      </c>
      <c r="H140" s="20">
        <v>1499</v>
      </c>
      <c r="I140" s="21"/>
      <c r="J140" s="22">
        <v>100</v>
      </c>
      <c r="K140" s="23" t="s">
        <v>1389</v>
      </c>
      <c r="L140" s="24" t="s">
        <v>1390</v>
      </c>
      <c r="M140" s="25" t="s">
        <v>1200</v>
      </c>
      <c r="N140" s="15"/>
      <c r="O140" s="26"/>
      <c r="P140" s="27"/>
      <c r="Q140" s="28"/>
      <c r="R140" s="82"/>
      <c r="S140" s="82"/>
      <c r="T140" s="82"/>
      <c r="U140" s="82"/>
      <c r="V140" s="82"/>
      <c r="W140" s="82"/>
      <c r="X140" s="82" t="s">
        <v>1114</v>
      </c>
      <c r="Y140" s="82" t="s">
        <v>460</v>
      </c>
      <c r="Z140" s="82" t="s">
        <v>460</v>
      </c>
      <c r="AA140" s="82"/>
      <c r="AB140" s="82"/>
      <c r="AC140" s="82"/>
      <c r="AD140" s="82"/>
      <c r="AE140" s="82"/>
      <c r="AF140" s="82" t="s">
        <v>917</v>
      </c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 t="s">
        <v>1114</v>
      </c>
      <c r="AT140" s="82" t="s">
        <v>460</v>
      </c>
      <c r="AU140" s="82" t="s">
        <v>460</v>
      </c>
      <c r="AV140" s="82"/>
      <c r="AW140" s="82"/>
      <c r="AX140" s="82"/>
      <c r="AY140" s="82"/>
      <c r="AZ140" s="82"/>
      <c r="BA140" s="82" t="s">
        <v>917</v>
      </c>
      <c r="BB140" s="82"/>
      <c r="BC140" s="82"/>
      <c r="BD140" s="82"/>
      <c r="BE140" s="82"/>
      <c r="BF140" s="82"/>
      <c r="BG140" s="82"/>
    </row>
    <row r="141" spans="1:59" ht="12.75">
      <c r="A141" s="14">
        <v>90228</v>
      </c>
      <c r="B141" s="10" t="s">
        <v>1391</v>
      </c>
      <c r="C141" s="15" t="s">
        <v>1392</v>
      </c>
      <c r="D141" s="16" t="s">
        <v>1393</v>
      </c>
      <c r="E141" s="17">
        <v>548</v>
      </c>
      <c r="F141" s="18" t="s">
        <v>695</v>
      </c>
      <c r="G141" s="19">
        <v>7782</v>
      </c>
      <c r="H141" s="20">
        <v>2373</v>
      </c>
      <c r="I141" s="21"/>
      <c r="J141" s="22">
        <v>100</v>
      </c>
      <c r="K141" s="23" t="s">
        <v>1394</v>
      </c>
      <c r="L141" s="24" t="s">
        <v>1395</v>
      </c>
      <c r="M141" s="25" t="s">
        <v>1240</v>
      </c>
      <c r="N141" s="15"/>
      <c r="O141" s="26"/>
      <c r="P141" s="27"/>
      <c r="Q141" s="28"/>
      <c r="R141" s="82"/>
      <c r="S141" s="82"/>
      <c r="T141" s="82"/>
      <c r="U141" s="82"/>
      <c r="V141" s="82"/>
      <c r="W141" s="82"/>
      <c r="X141" s="82" t="s">
        <v>1114</v>
      </c>
      <c r="Y141" s="82" t="s">
        <v>460</v>
      </c>
      <c r="Z141" s="82" t="s">
        <v>460</v>
      </c>
      <c r="AA141" s="82"/>
      <c r="AB141" s="82"/>
      <c r="AC141" s="82"/>
      <c r="AD141" s="82"/>
      <c r="AE141" s="82"/>
      <c r="AF141" s="82" t="s">
        <v>917</v>
      </c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 t="s">
        <v>1114</v>
      </c>
      <c r="AT141" s="82" t="s">
        <v>460</v>
      </c>
      <c r="AU141" s="82" t="s">
        <v>460</v>
      </c>
      <c r="AV141" s="82"/>
      <c r="AW141" s="82"/>
      <c r="AX141" s="82"/>
      <c r="AY141" s="82"/>
      <c r="AZ141" s="82"/>
      <c r="BA141" s="82" t="s">
        <v>917</v>
      </c>
      <c r="BB141" s="82"/>
      <c r="BC141" s="82"/>
      <c r="BD141" s="82"/>
      <c r="BE141" s="82"/>
      <c r="BF141" s="82"/>
      <c r="BG141" s="82"/>
    </row>
    <row r="142" spans="1:59" ht="12.75">
      <c r="A142" s="14">
        <v>90228</v>
      </c>
      <c r="B142" s="10" t="s">
        <v>1396</v>
      </c>
      <c r="C142" s="15" t="s">
        <v>1397</v>
      </c>
      <c r="D142" s="16" t="s">
        <v>1398</v>
      </c>
      <c r="E142" s="17">
        <v>39</v>
      </c>
      <c r="F142" s="18" t="s">
        <v>727</v>
      </c>
      <c r="G142" s="19">
        <v>5531</v>
      </c>
      <c r="H142" s="20">
        <v>1686</v>
      </c>
      <c r="I142" s="21"/>
      <c r="J142" s="22">
        <v>100</v>
      </c>
      <c r="K142" s="23" t="s">
        <v>1399</v>
      </c>
      <c r="L142" s="24" t="s">
        <v>1400</v>
      </c>
      <c r="M142" s="25" t="s">
        <v>1251</v>
      </c>
      <c r="N142" s="15"/>
      <c r="O142" s="26"/>
      <c r="P142" s="27"/>
      <c r="Q142" s="28"/>
      <c r="R142" s="82"/>
      <c r="S142" s="82"/>
      <c r="T142" s="82"/>
      <c r="U142" s="82"/>
      <c r="V142" s="82"/>
      <c r="W142" s="82"/>
      <c r="X142" s="82" t="s">
        <v>1114</v>
      </c>
      <c r="Y142" s="82" t="s">
        <v>460</v>
      </c>
      <c r="Z142" s="82" t="s">
        <v>460</v>
      </c>
      <c r="AA142" s="82"/>
      <c r="AB142" s="82"/>
      <c r="AC142" s="82"/>
      <c r="AD142" s="82"/>
      <c r="AE142" s="82"/>
      <c r="AF142" s="82" t="s">
        <v>917</v>
      </c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 t="s">
        <v>1114</v>
      </c>
      <c r="AT142" s="82" t="s">
        <v>460</v>
      </c>
      <c r="AU142" s="82" t="s">
        <v>460</v>
      </c>
      <c r="AV142" s="82"/>
      <c r="AW142" s="82"/>
      <c r="AX142" s="82"/>
      <c r="AY142" s="82"/>
      <c r="AZ142" s="82"/>
      <c r="BA142" s="82" t="s">
        <v>917</v>
      </c>
      <c r="BB142" s="82"/>
      <c r="BC142" s="82"/>
      <c r="BD142" s="82"/>
      <c r="BE142" s="82"/>
      <c r="BF142" s="82"/>
      <c r="BG142" s="82"/>
    </row>
    <row r="143" spans="1:59" ht="12.75">
      <c r="A143" s="14">
        <v>90228</v>
      </c>
      <c r="B143" s="10" t="s">
        <v>1401</v>
      </c>
      <c r="C143" s="15" t="s">
        <v>1402</v>
      </c>
      <c r="D143" s="16" t="s">
        <v>1403</v>
      </c>
      <c r="E143" s="17">
        <v>33</v>
      </c>
      <c r="F143" s="189">
        <v>45444</v>
      </c>
      <c r="G143" s="19">
        <v>6030</v>
      </c>
      <c r="H143" s="20">
        <v>1838</v>
      </c>
      <c r="I143" s="21"/>
      <c r="J143" s="22">
        <v>100</v>
      </c>
      <c r="K143" s="23" t="s">
        <v>1404</v>
      </c>
      <c r="L143" s="24" t="s">
        <v>1405</v>
      </c>
      <c r="M143" s="25" t="s">
        <v>1406</v>
      </c>
      <c r="N143" s="15"/>
      <c r="O143" s="26"/>
      <c r="P143" s="27"/>
      <c r="Q143" s="28"/>
      <c r="R143" s="82"/>
      <c r="S143" s="82"/>
      <c r="T143" s="82"/>
      <c r="U143" s="82"/>
      <c r="V143" s="82"/>
      <c r="W143" s="82"/>
      <c r="X143" s="82">
        <v>10</v>
      </c>
      <c r="Y143" s="82" t="s">
        <v>460</v>
      </c>
      <c r="Z143" s="82" t="s">
        <v>1407</v>
      </c>
      <c r="AA143" s="82"/>
      <c r="AB143" s="82"/>
      <c r="AC143" s="82"/>
      <c r="AD143" s="82"/>
      <c r="AE143" s="82"/>
      <c r="AF143" s="82" t="s">
        <v>917</v>
      </c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>
        <v>10</v>
      </c>
      <c r="AT143" s="82" t="s">
        <v>460</v>
      </c>
      <c r="AU143" s="82" t="s">
        <v>1407</v>
      </c>
      <c r="AV143" s="82"/>
      <c r="AW143" s="82"/>
      <c r="AX143" s="82"/>
      <c r="AY143" s="82"/>
      <c r="AZ143" s="82"/>
      <c r="BA143" s="82" t="s">
        <v>917</v>
      </c>
      <c r="BB143" s="82"/>
      <c r="BC143" s="82"/>
      <c r="BD143" s="82"/>
      <c r="BE143" s="82"/>
      <c r="BF143" s="82"/>
      <c r="BG143" s="82"/>
    </row>
    <row r="144" spans="1:59" ht="12.75">
      <c r="A144" s="14">
        <v>90228</v>
      </c>
      <c r="B144" s="10" t="s">
        <v>1408</v>
      </c>
      <c r="C144" s="15" t="s">
        <v>1409</v>
      </c>
      <c r="D144" s="16" t="s">
        <v>1410</v>
      </c>
      <c r="E144" s="17">
        <v>12</v>
      </c>
      <c r="F144" s="189">
        <v>11293</v>
      </c>
      <c r="G144" s="19">
        <v>6500</v>
      </c>
      <c r="H144" s="20">
        <v>1982</v>
      </c>
      <c r="I144" s="21"/>
      <c r="J144" s="22">
        <v>100</v>
      </c>
      <c r="K144" s="23" t="s">
        <v>1411</v>
      </c>
      <c r="L144" s="24" t="s">
        <v>1412</v>
      </c>
      <c r="M144" s="25" t="s">
        <v>1413</v>
      </c>
      <c r="N144" s="15"/>
      <c r="O144" s="26"/>
      <c r="P144" s="27"/>
      <c r="Q144" s="28"/>
      <c r="R144" s="82"/>
      <c r="S144" s="82"/>
      <c r="T144" s="82"/>
      <c r="U144" s="82"/>
      <c r="V144" s="82"/>
      <c r="W144" s="82"/>
      <c r="X144" s="82">
        <v>10</v>
      </c>
      <c r="Y144" s="82" t="s">
        <v>460</v>
      </c>
      <c r="Z144" s="82" t="s">
        <v>1407</v>
      </c>
      <c r="AA144" s="82"/>
      <c r="AB144" s="82"/>
      <c r="AC144" s="82"/>
      <c r="AD144" s="82"/>
      <c r="AE144" s="82"/>
      <c r="AF144" s="82" t="s">
        <v>917</v>
      </c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>
        <v>10</v>
      </c>
      <c r="AT144" s="82" t="s">
        <v>460</v>
      </c>
      <c r="AU144" s="82" t="s">
        <v>1407</v>
      </c>
      <c r="AV144" s="82"/>
      <c r="AW144" s="82"/>
      <c r="AX144" s="82"/>
      <c r="AY144" s="82"/>
      <c r="AZ144" s="82"/>
      <c r="BA144" s="82" t="s">
        <v>917</v>
      </c>
      <c r="BB144" s="82"/>
      <c r="BC144" s="82"/>
      <c r="BD144" s="82"/>
      <c r="BE144" s="82"/>
      <c r="BF144" s="82"/>
      <c r="BG144" s="82"/>
    </row>
    <row r="145" spans="1:59" ht="12.75">
      <c r="A145" s="14">
        <v>90228</v>
      </c>
      <c r="B145" s="10" t="s">
        <v>1414</v>
      </c>
      <c r="C145" s="15" t="s">
        <v>1415</v>
      </c>
      <c r="D145" s="16" t="s">
        <v>1416</v>
      </c>
      <c r="E145" s="17">
        <v>562</v>
      </c>
      <c r="F145" s="18" t="s">
        <v>410</v>
      </c>
      <c r="G145" s="19">
        <v>6500</v>
      </c>
      <c r="H145" s="20">
        <v>1982</v>
      </c>
      <c r="I145" s="21"/>
      <c r="J145" s="22">
        <v>100</v>
      </c>
      <c r="K145" s="23" t="s">
        <v>1417</v>
      </c>
      <c r="L145" s="24" t="s">
        <v>1418</v>
      </c>
      <c r="M145" s="25" t="s">
        <v>1419</v>
      </c>
      <c r="N145" s="15"/>
      <c r="O145" s="26"/>
      <c r="P145" s="27"/>
      <c r="Q145" s="28"/>
      <c r="R145" s="82"/>
      <c r="S145" s="82"/>
      <c r="T145" s="82"/>
      <c r="U145" s="82"/>
      <c r="V145" s="82"/>
      <c r="W145" s="82"/>
      <c r="X145" s="82">
        <v>10</v>
      </c>
      <c r="Y145" s="82" t="s">
        <v>460</v>
      </c>
      <c r="Z145" s="82" t="s">
        <v>1407</v>
      </c>
      <c r="AA145" s="82"/>
      <c r="AB145" s="82"/>
      <c r="AC145" s="82"/>
      <c r="AD145" s="82"/>
      <c r="AE145" s="82"/>
      <c r="AF145" s="82" t="s">
        <v>917</v>
      </c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>
        <v>10</v>
      </c>
      <c r="AT145" s="82" t="s">
        <v>460</v>
      </c>
      <c r="AU145" s="82" t="s">
        <v>1407</v>
      </c>
      <c r="AV145" s="82"/>
      <c r="AW145" s="82"/>
      <c r="AX145" s="82"/>
      <c r="AY145" s="82"/>
      <c r="AZ145" s="82"/>
      <c r="BA145" s="82" t="s">
        <v>917</v>
      </c>
      <c r="BB145" s="82"/>
      <c r="BC145" s="82"/>
      <c r="BD145" s="82"/>
      <c r="BE145" s="82"/>
      <c r="BF145" s="82"/>
      <c r="BG145" s="82"/>
    </row>
    <row r="146" spans="1:59" ht="12.75">
      <c r="A146" s="14">
        <v>90228</v>
      </c>
      <c r="B146" s="10" t="s">
        <v>1420</v>
      </c>
      <c r="C146" s="15" t="s">
        <v>1421</v>
      </c>
      <c r="D146" s="16" t="s">
        <v>1422</v>
      </c>
      <c r="E146" s="17">
        <v>31</v>
      </c>
      <c r="F146" s="189">
        <v>45444</v>
      </c>
      <c r="G146" s="19">
        <v>5246</v>
      </c>
      <c r="H146" s="20">
        <v>1599</v>
      </c>
      <c r="I146" s="21"/>
      <c r="J146" s="22">
        <v>100</v>
      </c>
      <c r="K146" s="23" t="s">
        <v>1423</v>
      </c>
      <c r="L146" s="24" t="s">
        <v>1424</v>
      </c>
      <c r="M146" s="25" t="s">
        <v>1425</v>
      </c>
      <c r="N146" s="15"/>
      <c r="O146" s="26"/>
      <c r="P146" s="27"/>
      <c r="Q146" s="28"/>
      <c r="R146" s="82"/>
      <c r="S146" s="82"/>
      <c r="T146" s="82"/>
      <c r="U146" s="82"/>
      <c r="V146" s="82"/>
      <c r="W146" s="82"/>
      <c r="X146" s="82">
        <v>10</v>
      </c>
      <c r="Y146" s="82" t="s">
        <v>460</v>
      </c>
      <c r="Z146" s="82" t="s">
        <v>1407</v>
      </c>
      <c r="AA146" s="82"/>
      <c r="AB146" s="82"/>
      <c r="AC146" s="82"/>
      <c r="AD146" s="82"/>
      <c r="AE146" s="82"/>
      <c r="AF146" s="82" t="s">
        <v>917</v>
      </c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>
        <v>10</v>
      </c>
      <c r="AT146" s="82" t="s">
        <v>460</v>
      </c>
      <c r="AU146" s="82" t="s">
        <v>1407</v>
      </c>
      <c r="AV146" s="82"/>
      <c r="AW146" s="82"/>
      <c r="AX146" s="82"/>
      <c r="AY146" s="82"/>
      <c r="AZ146" s="82"/>
      <c r="BA146" s="82" t="s">
        <v>917</v>
      </c>
      <c r="BB146" s="82"/>
      <c r="BC146" s="82"/>
      <c r="BD146" s="82"/>
      <c r="BE146" s="82"/>
      <c r="BF146" s="82"/>
      <c r="BG146" s="82"/>
    </row>
    <row r="147" spans="1:59" ht="12.75">
      <c r="A147" s="14">
        <v>90228</v>
      </c>
      <c r="B147" s="10" t="s">
        <v>1426</v>
      </c>
      <c r="C147" s="15" t="s">
        <v>1427</v>
      </c>
      <c r="D147" s="16" t="s">
        <v>1428</v>
      </c>
      <c r="E147" s="17">
        <v>962</v>
      </c>
      <c r="F147" s="189">
        <v>45444</v>
      </c>
      <c r="G147" s="19">
        <v>4596</v>
      </c>
      <c r="H147" s="20">
        <v>1401</v>
      </c>
      <c r="I147" s="21"/>
      <c r="J147" s="22">
        <v>100</v>
      </c>
      <c r="K147" s="23" t="s">
        <v>1429</v>
      </c>
      <c r="L147" s="24" t="s">
        <v>1430</v>
      </c>
      <c r="M147" s="25" t="s">
        <v>999</v>
      </c>
      <c r="N147" s="15"/>
      <c r="O147" s="26"/>
      <c r="P147" s="27"/>
      <c r="Q147" s="28"/>
      <c r="R147" s="82"/>
      <c r="S147" s="82"/>
      <c r="T147" s="82"/>
      <c r="U147" s="82"/>
      <c r="V147" s="82"/>
      <c r="W147" s="82"/>
      <c r="X147" s="82">
        <v>10</v>
      </c>
      <c r="Y147" s="82" t="s">
        <v>460</v>
      </c>
      <c r="Z147" s="82" t="s">
        <v>1431</v>
      </c>
      <c r="AA147" s="82"/>
      <c r="AB147" s="82"/>
      <c r="AC147" s="82"/>
      <c r="AD147" s="82"/>
      <c r="AE147" s="82"/>
      <c r="AF147" s="82" t="s">
        <v>917</v>
      </c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>
        <v>10</v>
      </c>
      <c r="AT147" s="82" t="s">
        <v>460</v>
      </c>
      <c r="AU147" s="82" t="s">
        <v>1431</v>
      </c>
      <c r="AV147" s="82"/>
      <c r="AW147" s="82"/>
      <c r="AX147" s="82"/>
      <c r="AY147" s="82"/>
      <c r="AZ147" s="82"/>
      <c r="BA147" s="82" t="s">
        <v>917</v>
      </c>
      <c r="BB147" s="82"/>
      <c r="BC147" s="82"/>
      <c r="BD147" s="82"/>
      <c r="BE147" s="82"/>
      <c r="BF147" s="82"/>
      <c r="BG147" s="82"/>
    </row>
    <row r="148" spans="1:59" ht="12.75">
      <c r="A148" s="14">
        <v>90228</v>
      </c>
      <c r="B148" s="10" t="s">
        <v>1432</v>
      </c>
      <c r="C148" s="15" t="s">
        <v>1433</v>
      </c>
      <c r="D148" s="16" t="s">
        <v>1434</v>
      </c>
      <c r="E148" s="17">
        <v>282</v>
      </c>
      <c r="F148" s="189">
        <v>46235</v>
      </c>
      <c r="G148" s="19">
        <v>6302</v>
      </c>
      <c r="H148" s="20">
        <v>1921</v>
      </c>
      <c r="I148" s="21"/>
      <c r="J148" s="22">
        <v>100</v>
      </c>
      <c r="K148" s="23" t="s">
        <v>1435</v>
      </c>
      <c r="L148" s="24" t="s">
        <v>1436</v>
      </c>
      <c r="M148" s="25" t="s">
        <v>993</v>
      </c>
      <c r="N148" s="15"/>
      <c r="O148" s="26"/>
      <c r="P148" s="27"/>
      <c r="Q148" s="28"/>
      <c r="R148" s="82"/>
      <c r="S148" s="82"/>
      <c r="T148" s="82"/>
      <c r="U148" s="82"/>
      <c r="V148" s="82"/>
      <c r="W148" s="82"/>
      <c r="X148" s="82">
        <v>10</v>
      </c>
      <c r="Y148" s="82" t="s">
        <v>460</v>
      </c>
      <c r="Z148" s="82" t="s">
        <v>1431</v>
      </c>
      <c r="AA148" s="82"/>
      <c r="AB148" s="82"/>
      <c r="AC148" s="82"/>
      <c r="AD148" s="82"/>
      <c r="AE148" s="82"/>
      <c r="AF148" s="82" t="s">
        <v>917</v>
      </c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>
        <v>10</v>
      </c>
      <c r="AT148" s="82" t="s">
        <v>460</v>
      </c>
      <c r="AU148" s="82" t="s">
        <v>1431</v>
      </c>
      <c r="AV148" s="82"/>
      <c r="AW148" s="82"/>
      <c r="AX148" s="82"/>
      <c r="AY148" s="82"/>
      <c r="AZ148" s="82"/>
      <c r="BA148" s="82" t="s">
        <v>917</v>
      </c>
      <c r="BB148" s="82"/>
      <c r="BC148" s="82"/>
      <c r="BD148" s="82"/>
      <c r="BE148" s="82"/>
      <c r="BF148" s="82"/>
      <c r="BG148" s="82"/>
    </row>
    <row r="149" spans="1:59" ht="12.75">
      <c r="A149" s="14">
        <v>90228</v>
      </c>
      <c r="B149" s="10" t="s">
        <v>1437</v>
      </c>
      <c r="C149" s="15" t="s">
        <v>1438</v>
      </c>
      <c r="D149" s="16" t="s">
        <v>1439</v>
      </c>
      <c r="E149" s="17">
        <v>163</v>
      </c>
      <c r="F149" s="189">
        <v>46631</v>
      </c>
      <c r="G149" s="19">
        <v>6004</v>
      </c>
      <c r="H149" s="20">
        <v>1830</v>
      </c>
      <c r="I149" s="21"/>
      <c r="J149" s="22">
        <v>100</v>
      </c>
      <c r="K149" s="23" t="s">
        <v>1440</v>
      </c>
      <c r="L149" s="24" t="s">
        <v>1441</v>
      </c>
      <c r="M149" s="25" t="s">
        <v>1223</v>
      </c>
      <c r="N149" s="15"/>
      <c r="O149" s="26"/>
      <c r="P149" s="27"/>
      <c r="Q149" s="28"/>
      <c r="R149" s="82"/>
      <c r="S149" s="82"/>
      <c r="T149" s="82"/>
      <c r="U149" s="82"/>
      <c r="V149" s="82"/>
      <c r="W149" s="82"/>
      <c r="X149" s="82">
        <v>10</v>
      </c>
      <c r="Y149" s="82" t="s">
        <v>460</v>
      </c>
      <c r="Z149" s="82" t="s">
        <v>1431</v>
      </c>
      <c r="AA149" s="82"/>
      <c r="AB149" s="82"/>
      <c r="AC149" s="82"/>
      <c r="AD149" s="82"/>
      <c r="AE149" s="82"/>
      <c r="AF149" s="82" t="s">
        <v>917</v>
      </c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>
        <v>10</v>
      </c>
      <c r="AT149" s="82" t="s">
        <v>460</v>
      </c>
      <c r="AU149" s="82" t="s">
        <v>1431</v>
      </c>
      <c r="AV149" s="82"/>
      <c r="AW149" s="82"/>
      <c r="AX149" s="82"/>
      <c r="AY149" s="82"/>
      <c r="AZ149" s="82"/>
      <c r="BA149" s="82" t="s">
        <v>917</v>
      </c>
      <c r="BB149" s="82"/>
      <c r="BC149" s="82"/>
      <c r="BD149" s="82"/>
      <c r="BE149" s="82"/>
      <c r="BF149" s="82"/>
      <c r="BG149" s="82"/>
    </row>
    <row r="150" spans="1:59" ht="12.75">
      <c r="A150" s="14">
        <v>90228</v>
      </c>
      <c r="B150" s="10" t="s">
        <v>1442</v>
      </c>
      <c r="C150" s="15" t="s">
        <v>1443</v>
      </c>
      <c r="D150" s="16" t="s">
        <v>1444</v>
      </c>
      <c r="E150" s="17">
        <v>432</v>
      </c>
      <c r="F150" s="18" t="s">
        <v>658</v>
      </c>
      <c r="G150" s="19">
        <v>12000</v>
      </c>
      <c r="H150" s="20">
        <v>3659</v>
      </c>
      <c r="I150" s="21"/>
      <c r="J150" s="22">
        <v>100</v>
      </c>
      <c r="K150" s="23" t="s">
        <v>1445</v>
      </c>
      <c r="L150" s="24" t="s">
        <v>1446</v>
      </c>
      <c r="M150" s="25" t="s">
        <v>993</v>
      </c>
      <c r="N150" s="15"/>
      <c r="O150" s="26"/>
      <c r="P150" s="27"/>
      <c r="Q150" s="28"/>
      <c r="R150" s="82"/>
      <c r="S150" s="82"/>
      <c r="T150" s="82"/>
      <c r="U150" s="82"/>
      <c r="V150" s="82"/>
      <c r="W150" s="82"/>
      <c r="X150" s="82">
        <v>10</v>
      </c>
      <c r="Y150" s="82" t="s">
        <v>460</v>
      </c>
      <c r="Z150" s="82" t="s">
        <v>1431</v>
      </c>
      <c r="AA150" s="82"/>
      <c r="AB150" s="82"/>
      <c r="AC150" s="82"/>
      <c r="AD150" s="82"/>
      <c r="AE150" s="82"/>
      <c r="AF150" s="82" t="s">
        <v>917</v>
      </c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>
        <v>10</v>
      </c>
      <c r="AT150" s="82" t="s">
        <v>460</v>
      </c>
      <c r="AU150" s="82" t="s">
        <v>1431</v>
      </c>
      <c r="AV150" s="82"/>
      <c r="AW150" s="82"/>
      <c r="AX150" s="82"/>
      <c r="AY150" s="82"/>
      <c r="AZ150" s="82"/>
      <c r="BA150" s="82" t="s">
        <v>917</v>
      </c>
      <c r="BB150" s="82"/>
      <c r="BC150" s="82"/>
      <c r="BD150" s="82"/>
      <c r="BE150" s="82"/>
      <c r="BF150" s="82"/>
      <c r="BG150" s="82"/>
    </row>
    <row r="151" spans="1:59" ht="12.75">
      <c r="A151" s="14">
        <v>90228</v>
      </c>
      <c r="B151" s="10" t="s">
        <v>1447</v>
      </c>
      <c r="C151" s="15" t="s">
        <v>1448</v>
      </c>
      <c r="D151" s="16" t="s">
        <v>1449</v>
      </c>
      <c r="E151" s="17">
        <v>265</v>
      </c>
      <c r="F151" s="189">
        <v>46235</v>
      </c>
      <c r="G151" s="19">
        <v>5302</v>
      </c>
      <c r="H151" s="20">
        <v>1616</v>
      </c>
      <c r="I151" s="21"/>
      <c r="J151" s="22">
        <v>100</v>
      </c>
      <c r="K151" s="23" t="s">
        <v>1450</v>
      </c>
      <c r="L151" s="24" t="s">
        <v>1451</v>
      </c>
      <c r="M151" s="25" t="s">
        <v>1211</v>
      </c>
      <c r="N151" s="15"/>
      <c r="O151" s="26"/>
      <c r="P151" s="27"/>
      <c r="Q151" s="28"/>
      <c r="R151" s="82"/>
      <c r="S151" s="82"/>
      <c r="T151" s="82"/>
      <c r="U151" s="82"/>
      <c r="V151" s="82"/>
      <c r="W151" s="82"/>
      <c r="X151" s="82">
        <v>10</v>
      </c>
      <c r="Y151" s="82" t="s">
        <v>460</v>
      </c>
      <c r="Z151" s="82" t="s">
        <v>1431</v>
      </c>
      <c r="AA151" s="82"/>
      <c r="AB151" s="82"/>
      <c r="AC151" s="82"/>
      <c r="AD151" s="82"/>
      <c r="AE151" s="82"/>
      <c r="AF151" s="82" t="s">
        <v>917</v>
      </c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>
        <v>10</v>
      </c>
      <c r="AT151" s="82" t="s">
        <v>460</v>
      </c>
      <c r="AU151" s="82" t="s">
        <v>1431</v>
      </c>
      <c r="AV151" s="82"/>
      <c r="AW151" s="82"/>
      <c r="AX151" s="82"/>
      <c r="AY151" s="82"/>
      <c r="AZ151" s="82"/>
      <c r="BA151" s="82" t="s">
        <v>917</v>
      </c>
      <c r="BB151" s="82"/>
      <c r="BC151" s="82"/>
      <c r="BD151" s="82"/>
      <c r="BE151" s="82"/>
      <c r="BF151" s="82"/>
      <c r="BG151" s="82"/>
    </row>
    <row r="152" spans="1:59" ht="12.75">
      <c r="A152" s="14">
        <v>90228</v>
      </c>
      <c r="B152" s="10" t="s">
        <v>1452</v>
      </c>
      <c r="C152" s="15" t="s">
        <v>1453</v>
      </c>
      <c r="D152" s="16" t="s">
        <v>1454</v>
      </c>
      <c r="E152" s="17">
        <v>504</v>
      </c>
      <c r="F152" s="18" t="s">
        <v>695</v>
      </c>
      <c r="G152" s="19">
        <v>5381</v>
      </c>
      <c r="H152" s="20">
        <v>1641</v>
      </c>
      <c r="I152" s="21"/>
      <c r="J152" s="22">
        <v>100</v>
      </c>
      <c r="K152" s="23" t="s">
        <v>1455</v>
      </c>
      <c r="L152" s="24" t="s">
        <v>1456</v>
      </c>
      <c r="M152" s="25" t="s">
        <v>930</v>
      </c>
      <c r="N152" s="15"/>
      <c r="O152" s="26"/>
      <c r="P152" s="27"/>
      <c r="Q152" s="28"/>
      <c r="R152" s="82"/>
      <c r="S152" s="82"/>
      <c r="T152" s="82"/>
      <c r="U152" s="82"/>
      <c r="V152" s="82"/>
      <c r="W152" s="82"/>
      <c r="X152" s="82">
        <v>10</v>
      </c>
      <c r="Y152" s="82" t="s">
        <v>460</v>
      </c>
      <c r="Z152" s="82" t="s">
        <v>1431</v>
      </c>
      <c r="AA152" s="82"/>
      <c r="AB152" s="82"/>
      <c r="AC152" s="82"/>
      <c r="AD152" s="82"/>
      <c r="AE152" s="82"/>
      <c r="AF152" s="82" t="s">
        <v>917</v>
      </c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>
        <v>10</v>
      </c>
      <c r="AT152" s="82" t="s">
        <v>460</v>
      </c>
      <c r="AU152" s="82" t="s">
        <v>1431</v>
      </c>
      <c r="AV152" s="82"/>
      <c r="AW152" s="82"/>
      <c r="AX152" s="82"/>
      <c r="AY152" s="82"/>
      <c r="AZ152" s="82"/>
      <c r="BA152" s="82" t="s">
        <v>917</v>
      </c>
      <c r="BB152" s="82"/>
      <c r="BC152" s="82"/>
      <c r="BD152" s="82"/>
      <c r="BE152" s="82"/>
      <c r="BF152" s="82"/>
      <c r="BG152" s="82"/>
    </row>
    <row r="153" spans="1:59" ht="12.75">
      <c r="A153" s="14">
        <v>90228</v>
      </c>
      <c r="B153" s="10" t="s">
        <v>1457</v>
      </c>
      <c r="C153" s="15" t="s">
        <v>1458</v>
      </c>
      <c r="D153" s="16" t="s">
        <v>1459</v>
      </c>
      <c r="E153" s="17">
        <v>56</v>
      </c>
      <c r="F153" s="189">
        <v>47027</v>
      </c>
      <c r="G153" s="19">
        <v>8064</v>
      </c>
      <c r="H153" s="20">
        <v>2459</v>
      </c>
      <c r="I153" s="21"/>
      <c r="J153" s="22">
        <v>100</v>
      </c>
      <c r="K153" s="23" t="s">
        <v>1460</v>
      </c>
      <c r="L153" s="24" t="s">
        <v>1461</v>
      </c>
      <c r="M153" s="25" t="s">
        <v>1462</v>
      </c>
      <c r="N153" s="15"/>
      <c r="O153" s="26"/>
      <c r="P153" s="27"/>
      <c r="Q153" s="28"/>
      <c r="R153" s="82"/>
      <c r="S153" s="82"/>
      <c r="T153" s="82"/>
      <c r="U153" s="82"/>
      <c r="V153" s="82"/>
      <c r="W153" s="82"/>
      <c r="X153" s="82">
        <v>8</v>
      </c>
      <c r="Y153" s="82" t="s">
        <v>463</v>
      </c>
      <c r="Z153" s="82" t="s">
        <v>1463</v>
      </c>
      <c r="AA153" s="82"/>
      <c r="AB153" s="82"/>
      <c r="AC153" s="82"/>
      <c r="AD153" s="82"/>
      <c r="AE153" s="82"/>
      <c r="AF153" s="82" t="s">
        <v>917</v>
      </c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>
        <v>8</v>
      </c>
      <c r="AT153" s="82" t="s">
        <v>463</v>
      </c>
      <c r="AU153" s="82" t="s">
        <v>1463</v>
      </c>
      <c r="AV153" s="82"/>
      <c r="AW153" s="82"/>
      <c r="AX153" s="82"/>
      <c r="AY153" s="82"/>
      <c r="AZ153" s="82"/>
      <c r="BA153" s="82" t="s">
        <v>917</v>
      </c>
      <c r="BB153" s="82"/>
      <c r="BC153" s="82"/>
      <c r="BD153" s="82"/>
      <c r="BE153" s="82"/>
      <c r="BF153" s="82"/>
      <c r="BG153" s="82"/>
    </row>
    <row r="154" spans="1:59" ht="12.75">
      <c r="A154" s="14">
        <v>90228</v>
      </c>
      <c r="B154" s="10" t="s">
        <v>1464</v>
      </c>
      <c r="C154" s="15" t="s">
        <v>1465</v>
      </c>
      <c r="D154" s="16" t="s">
        <v>1466</v>
      </c>
      <c r="E154" s="17">
        <v>13</v>
      </c>
      <c r="F154" s="189">
        <v>44652</v>
      </c>
      <c r="G154" s="19">
        <v>5509</v>
      </c>
      <c r="H154" s="20">
        <v>1680</v>
      </c>
      <c r="I154" s="21"/>
      <c r="J154" s="22">
        <v>100</v>
      </c>
      <c r="K154" s="23" t="s">
        <v>1467</v>
      </c>
      <c r="L154" s="24" t="s">
        <v>1468</v>
      </c>
      <c r="M154" s="25" t="s">
        <v>780</v>
      </c>
      <c r="N154" s="15"/>
      <c r="O154" s="26"/>
      <c r="P154" s="27"/>
      <c r="Q154" s="28"/>
      <c r="R154" s="82"/>
      <c r="S154" s="82"/>
      <c r="T154" s="82"/>
      <c r="U154" s="82"/>
      <c r="V154" s="82"/>
      <c r="W154" s="82"/>
      <c r="X154" s="82">
        <v>8</v>
      </c>
      <c r="Y154" s="82" t="s">
        <v>463</v>
      </c>
      <c r="Z154" s="82" t="s">
        <v>1463</v>
      </c>
      <c r="AA154" s="82"/>
      <c r="AB154" s="82"/>
      <c r="AC154" s="82"/>
      <c r="AD154" s="82"/>
      <c r="AE154" s="82"/>
      <c r="AF154" s="82" t="s">
        <v>917</v>
      </c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>
        <v>8</v>
      </c>
      <c r="AT154" s="82" t="s">
        <v>463</v>
      </c>
      <c r="AU154" s="82" t="s">
        <v>1463</v>
      </c>
      <c r="AV154" s="82"/>
      <c r="AW154" s="82"/>
      <c r="AX154" s="82"/>
      <c r="AY154" s="82"/>
      <c r="AZ154" s="82"/>
      <c r="BA154" s="82" t="s">
        <v>917</v>
      </c>
      <c r="BB154" s="82"/>
      <c r="BC154" s="82"/>
      <c r="BD154" s="82"/>
      <c r="BE154" s="82"/>
      <c r="BF154" s="82"/>
      <c r="BG154" s="82"/>
    </row>
    <row r="155" spans="1:59" ht="12.75">
      <c r="A155" s="14">
        <v>90228</v>
      </c>
      <c r="B155" s="10" t="s">
        <v>1469</v>
      </c>
      <c r="C155" s="15" t="s">
        <v>1470</v>
      </c>
      <c r="D155" s="16" t="s">
        <v>1471</v>
      </c>
      <c r="E155" s="17">
        <v>469</v>
      </c>
      <c r="F155" s="189">
        <v>47423</v>
      </c>
      <c r="G155" s="19">
        <v>5905</v>
      </c>
      <c r="H155" s="20">
        <v>1800</v>
      </c>
      <c r="I155" s="21"/>
      <c r="J155" s="22">
        <v>100</v>
      </c>
      <c r="K155" s="23" t="s">
        <v>1472</v>
      </c>
      <c r="L155" s="24" t="s">
        <v>1473</v>
      </c>
      <c r="M155" s="25" t="s">
        <v>1474</v>
      </c>
      <c r="N155" s="15"/>
      <c r="O155" s="26"/>
      <c r="P155" s="27"/>
      <c r="Q155" s="28"/>
      <c r="R155" s="82"/>
      <c r="S155" s="82"/>
      <c r="T155" s="82"/>
      <c r="U155" s="82"/>
      <c r="V155" s="82"/>
      <c r="W155" s="82"/>
      <c r="X155" s="82">
        <v>8</v>
      </c>
      <c r="Y155" s="82" t="s">
        <v>463</v>
      </c>
      <c r="Z155" s="82" t="s">
        <v>1463</v>
      </c>
      <c r="AA155" s="82"/>
      <c r="AB155" s="82"/>
      <c r="AC155" s="82"/>
      <c r="AD155" s="82"/>
      <c r="AE155" s="82"/>
      <c r="AF155" s="82" t="s">
        <v>917</v>
      </c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>
        <v>8</v>
      </c>
      <c r="AT155" s="82" t="s">
        <v>463</v>
      </c>
      <c r="AU155" s="82" t="s">
        <v>1463</v>
      </c>
      <c r="AV155" s="82"/>
      <c r="AW155" s="82"/>
      <c r="AX155" s="82"/>
      <c r="AY155" s="82"/>
      <c r="AZ155" s="82"/>
      <c r="BA155" s="82" t="s">
        <v>917</v>
      </c>
      <c r="BB155" s="82"/>
      <c r="BC155" s="82"/>
      <c r="BD155" s="82"/>
      <c r="BE155" s="82"/>
      <c r="BF155" s="82"/>
      <c r="BG155" s="82"/>
    </row>
    <row r="156" spans="1:59" ht="12.75">
      <c r="A156" s="14">
        <v>90228</v>
      </c>
      <c r="B156" s="10" t="s">
        <v>1475</v>
      </c>
      <c r="C156" s="15" t="s">
        <v>1476</v>
      </c>
      <c r="D156" s="16" t="s">
        <v>1477</v>
      </c>
      <c r="E156" s="17">
        <v>121</v>
      </c>
      <c r="F156" s="189">
        <v>44256</v>
      </c>
      <c r="G156" s="19">
        <v>6499</v>
      </c>
      <c r="H156" s="20">
        <v>1981</v>
      </c>
      <c r="I156" s="21"/>
      <c r="J156" s="22">
        <v>100</v>
      </c>
      <c r="K156" s="23" t="s">
        <v>1478</v>
      </c>
      <c r="L156" s="24" t="s">
        <v>1479</v>
      </c>
      <c r="M156" s="25" t="s">
        <v>1480</v>
      </c>
      <c r="N156" s="15"/>
      <c r="O156" s="26"/>
      <c r="P156" s="27"/>
      <c r="Q156" s="28"/>
      <c r="R156" s="82"/>
      <c r="S156" s="82"/>
      <c r="T156" s="82"/>
      <c r="U156" s="82"/>
      <c r="V156" s="82"/>
      <c r="W156" s="82"/>
      <c r="X156" s="82">
        <v>8</v>
      </c>
      <c r="Y156" s="82" t="s">
        <v>463</v>
      </c>
      <c r="Z156" s="82" t="s">
        <v>1463</v>
      </c>
      <c r="AA156" s="82"/>
      <c r="AB156" s="82"/>
      <c r="AC156" s="82"/>
      <c r="AD156" s="82"/>
      <c r="AE156" s="82"/>
      <c r="AF156" s="82" t="s">
        <v>917</v>
      </c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>
        <v>8</v>
      </c>
      <c r="AT156" s="82" t="s">
        <v>463</v>
      </c>
      <c r="AU156" s="82" t="s">
        <v>1463</v>
      </c>
      <c r="AV156" s="82"/>
      <c r="AW156" s="82"/>
      <c r="AX156" s="82"/>
      <c r="AY156" s="82"/>
      <c r="AZ156" s="82"/>
      <c r="BA156" s="82" t="s">
        <v>917</v>
      </c>
      <c r="BB156" s="82"/>
      <c r="BC156" s="82"/>
      <c r="BD156" s="82"/>
      <c r="BE156" s="82"/>
      <c r="BF156" s="82"/>
      <c r="BG156" s="82"/>
    </row>
    <row r="157" spans="1:59" ht="12.75">
      <c r="A157" s="14">
        <v>90228</v>
      </c>
      <c r="B157" s="10" t="s">
        <v>1481</v>
      </c>
      <c r="C157" s="15" t="s">
        <v>1482</v>
      </c>
      <c r="D157" s="16" t="s">
        <v>1483</v>
      </c>
      <c r="E157" s="17">
        <v>515</v>
      </c>
      <c r="F157" s="18" t="s">
        <v>695</v>
      </c>
      <c r="G157" s="19">
        <v>5246</v>
      </c>
      <c r="H157" s="20">
        <v>1599</v>
      </c>
      <c r="I157" s="21"/>
      <c r="J157" s="22">
        <v>100</v>
      </c>
      <c r="K157" s="23" t="s">
        <v>1484</v>
      </c>
      <c r="L157" s="24" t="s">
        <v>1485</v>
      </c>
      <c r="M157" s="25" t="s">
        <v>1480</v>
      </c>
      <c r="N157" s="15"/>
      <c r="O157" s="26"/>
      <c r="P157" s="27"/>
      <c r="Q157" s="28"/>
      <c r="R157" s="82"/>
      <c r="S157" s="82"/>
      <c r="T157" s="82"/>
      <c r="U157" s="82"/>
      <c r="V157" s="82"/>
      <c r="W157" s="82"/>
      <c r="X157" s="82">
        <v>8</v>
      </c>
      <c r="Y157" s="82" t="s">
        <v>463</v>
      </c>
      <c r="Z157" s="82" t="s">
        <v>1463</v>
      </c>
      <c r="AA157" s="82"/>
      <c r="AB157" s="82"/>
      <c r="AC157" s="82"/>
      <c r="AD157" s="82"/>
      <c r="AE157" s="82"/>
      <c r="AF157" s="82" t="s">
        <v>917</v>
      </c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>
        <v>8</v>
      </c>
      <c r="AT157" s="82" t="s">
        <v>463</v>
      </c>
      <c r="AU157" s="82" t="s">
        <v>1463</v>
      </c>
      <c r="AV157" s="82"/>
      <c r="AW157" s="82"/>
      <c r="AX157" s="82"/>
      <c r="AY157" s="82"/>
      <c r="AZ157" s="82"/>
      <c r="BA157" s="82" t="s">
        <v>917</v>
      </c>
      <c r="BB157" s="82"/>
      <c r="BC157" s="82"/>
      <c r="BD157" s="82"/>
      <c r="BE157" s="82"/>
      <c r="BF157" s="82"/>
      <c r="BG157" s="82"/>
    </row>
    <row r="158" spans="1:59" ht="12.75">
      <c r="A158" s="14">
        <v>90228</v>
      </c>
      <c r="B158" s="10" t="s">
        <v>1486</v>
      </c>
      <c r="C158" s="15" t="s">
        <v>1487</v>
      </c>
      <c r="D158" s="16" t="s">
        <v>1488</v>
      </c>
      <c r="E158" s="17">
        <v>1630</v>
      </c>
      <c r="F158" s="189">
        <v>47027</v>
      </c>
      <c r="G158" s="19">
        <v>5906</v>
      </c>
      <c r="H158" s="20">
        <v>1801</v>
      </c>
      <c r="I158" s="21"/>
      <c r="J158" s="22">
        <v>100</v>
      </c>
      <c r="K158" s="23" t="s">
        <v>1489</v>
      </c>
      <c r="L158" s="24" t="s">
        <v>1490</v>
      </c>
      <c r="M158" s="25" t="s">
        <v>1491</v>
      </c>
      <c r="N158" s="15"/>
      <c r="O158" s="26"/>
      <c r="P158" s="27"/>
      <c r="Q158" s="28"/>
      <c r="R158" s="82"/>
      <c r="S158" s="82"/>
      <c r="T158" s="82"/>
      <c r="U158" s="82"/>
      <c r="V158" s="82"/>
      <c r="W158" s="82"/>
      <c r="X158" s="82">
        <v>8</v>
      </c>
      <c r="Y158" s="82" t="s">
        <v>463</v>
      </c>
      <c r="Z158" s="82" t="s">
        <v>1463</v>
      </c>
      <c r="AA158" s="82"/>
      <c r="AB158" s="82"/>
      <c r="AC158" s="82"/>
      <c r="AD158" s="82"/>
      <c r="AE158" s="82"/>
      <c r="AF158" s="82" t="s">
        <v>917</v>
      </c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>
        <v>8</v>
      </c>
      <c r="AT158" s="82" t="s">
        <v>463</v>
      </c>
      <c r="AU158" s="82" t="s">
        <v>1463</v>
      </c>
      <c r="AV158" s="82"/>
      <c r="AW158" s="82"/>
      <c r="AX158" s="82"/>
      <c r="AY158" s="82"/>
      <c r="AZ158" s="82"/>
      <c r="BA158" s="82" t="s">
        <v>917</v>
      </c>
      <c r="BB158" s="82"/>
      <c r="BC158" s="82"/>
      <c r="BD158" s="82"/>
      <c r="BE158" s="82"/>
      <c r="BF158" s="82"/>
      <c r="BG158" s="82"/>
    </row>
    <row r="159" spans="1:59" ht="12.75">
      <c r="A159" s="14">
        <v>90228</v>
      </c>
      <c r="B159" s="10" t="s">
        <v>1492</v>
      </c>
      <c r="C159" s="15" t="s">
        <v>1493</v>
      </c>
      <c r="D159" s="16" t="s">
        <v>1494</v>
      </c>
      <c r="E159" s="17">
        <v>1525</v>
      </c>
      <c r="F159" s="189">
        <v>45839</v>
      </c>
      <c r="G159" s="19">
        <v>5906</v>
      </c>
      <c r="H159" s="20">
        <v>1801</v>
      </c>
      <c r="I159" s="21"/>
      <c r="J159" s="22">
        <v>100</v>
      </c>
      <c r="K159" s="23" t="s">
        <v>1495</v>
      </c>
      <c r="L159" s="24" t="s">
        <v>1496</v>
      </c>
      <c r="M159" s="25" t="s">
        <v>1497</v>
      </c>
      <c r="N159" s="15"/>
      <c r="O159" s="26"/>
      <c r="P159" s="27"/>
      <c r="Q159" s="28"/>
      <c r="R159" s="82"/>
      <c r="S159" s="82"/>
      <c r="T159" s="82"/>
      <c r="U159" s="82"/>
      <c r="V159" s="82"/>
      <c r="W159" s="82"/>
      <c r="X159" s="82">
        <v>8</v>
      </c>
      <c r="Y159" s="82" t="s">
        <v>463</v>
      </c>
      <c r="Z159" s="82" t="s">
        <v>1463</v>
      </c>
      <c r="AA159" s="82"/>
      <c r="AB159" s="82"/>
      <c r="AC159" s="82"/>
      <c r="AD159" s="82"/>
      <c r="AE159" s="82"/>
      <c r="AF159" s="82" t="s">
        <v>917</v>
      </c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>
        <v>8</v>
      </c>
      <c r="AT159" s="82" t="s">
        <v>463</v>
      </c>
      <c r="AU159" s="82" t="s">
        <v>1463</v>
      </c>
      <c r="AV159" s="82"/>
      <c r="AW159" s="82"/>
      <c r="AX159" s="82"/>
      <c r="AY159" s="82"/>
      <c r="AZ159" s="82"/>
      <c r="BA159" s="82" t="s">
        <v>917</v>
      </c>
      <c r="BB159" s="82"/>
      <c r="BC159" s="82"/>
      <c r="BD159" s="82"/>
      <c r="BE159" s="82"/>
      <c r="BF159" s="82"/>
      <c r="BG159" s="82"/>
    </row>
    <row r="160" spans="1:59" ht="12.75">
      <c r="A160" s="14">
        <v>90228</v>
      </c>
      <c r="B160" s="10" t="s">
        <v>1498</v>
      </c>
      <c r="C160" s="15" t="s">
        <v>1499</v>
      </c>
      <c r="D160" s="16" t="s">
        <v>1500</v>
      </c>
      <c r="E160" s="17">
        <v>1713</v>
      </c>
      <c r="F160" s="189">
        <v>46631</v>
      </c>
      <c r="G160" s="19">
        <v>7155</v>
      </c>
      <c r="H160" s="20">
        <v>2181</v>
      </c>
      <c r="I160" s="21"/>
      <c r="J160" s="22">
        <v>100</v>
      </c>
      <c r="K160" s="23" t="s">
        <v>1328</v>
      </c>
      <c r="L160" s="24" t="s">
        <v>1501</v>
      </c>
      <c r="M160" s="25" t="s">
        <v>1502</v>
      </c>
      <c r="N160" s="15"/>
      <c r="O160" s="26"/>
      <c r="P160" s="27"/>
      <c r="Q160" s="28"/>
      <c r="R160" s="82"/>
      <c r="S160" s="82"/>
      <c r="T160" s="82"/>
      <c r="U160" s="82"/>
      <c r="V160" s="82"/>
      <c r="W160" s="82"/>
      <c r="X160" s="82">
        <v>8</v>
      </c>
      <c r="Y160" s="82" t="s">
        <v>463</v>
      </c>
      <c r="Z160" s="82" t="s">
        <v>1463</v>
      </c>
      <c r="AA160" s="82"/>
      <c r="AB160" s="82"/>
      <c r="AC160" s="82"/>
      <c r="AD160" s="82"/>
      <c r="AE160" s="82"/>
      <c r="AF160" s="82" t="s">
        <v>917</v>
      </c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>
        <v>8</v>
      </c>
      <c r="AT160" s="82" t="s">
        <v>463</v>
      </c>
      <c r="AU160" s="82" t="s">
        <v>1463</v>
      </c>
      <c r="AV160" s="82"/>
      <c r="AW160" s="82"/>
      <c r="AX160" s="82"/>
      <c r="AY160" s="82"/>
      <c r="AZ160" s="82"/>
      <c r="BA160" s="82" t="s">
        <v>917</v>
      </c>
      <c r="BB160" s="82"/>
      <c r="BC160" s="82"/>
      <c r="BD160" s="82"/>
      <c r="BE160" s="82"/>
      <c r="BF160" s="82"/>
      <c r="BG160" s="82"/>
    </row>
    <row r="161" spans="1:59" ht="12.75">
      <c r="A161" s="14">
        <v>90228</v>
      </c>
      <c r="B161" s="10" t="s">
        <v>1503</v>
      </c>
      <c r="C161" s="15" t="s">
        <v>1504</v>
      </c>
      <c r="D161" s="16" t="s">
        <v>1505</v>
      </c>
      <c r="E161" s="17">
        <v>1349</v>
      </c>
      <c r="F161" s="18" t="s">
        <v>658</v>
      </c>
      <c r="G161" s="19">
        <v>5906</v>
      </c>
      <c r="H161" s="20">
        <v>1801</v>
      </c>
      <c r="I161" s="21"/>
      <c r="J161" s="22">
        <v>100</v>
      </c>
      <c r="K161" s="23" t="s">
        <v>1506</v>
      </c>
      <c r="L161" s="24" t="s">
        <v>1507</v>
      </c>
      <c r="M161" s="25" t="s">
        <v>730</v>
      </c>
      <c r="N161" s="15"/>
      <c r="O161" s="26"/>
      <c r="P161" s="27"/>
      <c r="Q161" s="28"/>
      <c r="R161" s="82"/>
      <c r="S161" s="82"/>
      <c r="T161" s="82"/>
      <c r="U161" s="82"/>
      <c r="V161" s="82"/>
      <c r="W161" s="82"/>
      <c r="X161" s="82">
        <v>8</v>
      </c>
      <c r="Y161" s="82" t="s">
        <v>463</v>
      </c>
      <c r="Z161" s="82" t="s">
        <v>1463</v>
      </c>
      <c r="AA161" s="82"/>
      <c r="AB161" s="82"/>
      <c r="AC161" s="82"/>
      <c r="AD161" s="82"/>
      <c r="AE161" s="82"/>
      <c r="AF161" s="82" t="s">
        <v>917</v>
      </c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>
        <v>8</v>
      </c>
      <c r="AT161" s="82" t="s">
        <v>463</v>
      </c>
      <c r="AU161" s="82" t="s">
        <v>1463</v>
      </c>
      <c r="AV161" s="82"/>
      <c r="AW161" s="82"/>
      <c r="AX161" s="82"/>
      <c r="AY161" s="82"/>
      <c r="AZ161" s="82"/>
      <c r="BA161" s="82" t="s">
        <v>917</v>
      </c>
      <c r="BB161" s="82"/>
      <c r="BC161" s="82"/>
      <c r="BD161" s="82"/>
      <c r="BE161" s="82"/>
      <c r="BF161" s="82"/>
      <c r="BG161" s="82"/>
    </row>
    <row r="162" spans="1:59" ht="12.75">
      <c r="A162" s="14">
        <v>90228</v>
      </c>
      <c r="B162" s="10" t="s">
        <v>1508</v>
      </c>
      <c r="C162" s="15" t="s">
        <v>1509</v>
      </c>
      <c r="D162" s="16" t="s">
        <v>1510</v>
      </c>
      <c r="E162" s="17">
        <v>1724</v>
      </c>
      <c r="F162" s="189">
        <v>45047</v>
      </c>
      <c r="G162" s="19">
        <v>6798</v>
      </c>
      <c r="H162" s="20">
        <v>2073</v>
      </c>
      <c r="I162" s="21"/>
      <c r="J162" s="22">
        <v>100</v>
      </c>
      <c r="K162" s="23" t="s">
        <v>1511</v>
      </c>
      <c r="L162" s="24" t="s">
        <v>1512</v>
      </c>
      <c r="M162" s="25" t="s">
        <v>1513</v>
      </c>
      <c r="N162" s="15"/>
      <c r="O162" s="26"/>
      <c r="P162" s="27"/>
      <c r="Q162" s="28"/>
      <c r="R162" s="82"/>
      <c r="S162" s="82"/>
      <c r="T162" s="82"/>
      <c r="U162" s="82"/>
      <c r="V162" s="82"/>
      <c r="W162" s="82"/>
      <c r="X162" s="82">
        <v>8</v>
      </c>
      <c r="Y162" s="82" t="s">
        <v>463</v>
      </c>
      <c r="Z162" s="82" t="s">
        <v>1463</v>
      </c>
      <c r="AA162" s="82"/>
      <c r="AB162" s="82"/>
      <c r="AC162" s="82"/>
      <c r="AD162" s="82"/>
      <c r="AE162" s="82"/>
      <c r="AF162" s="82" t="s">
        <v>917</v>
      </c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>
        <v>8</v>
      </c>
      <c r="AT162" s="82" t="s">
        <v>463</v>
      </c>
      <c r="AU162" s="82" t="s">
        <v>1463</v>
      </c>
      <c r="AV162" s="82"/>
      <c r="AW162" s="82"/>
      <c r="AX162" s="82"/>
      <c r="AY162" s="82"/>
      <c r="AZ162" s="82"/>
      <c r="BA162" s="82" t="s">
        <v>917</v>
      </c>
      <c r="BB162" s="82"/>
      <c r="BC162" s="82"/>
      <c r="BD162" s="82"/>
      <c r="BE162" s="82"/>
      <c r="BF162" s="82"/>
      <c r="BG162" s="82"/>
    </row>
    <row r="163" spans="1:59" ht="12.75">
      <c r="A163" s="14">
        <v>90228</v>
      </c>
      <c r="B163" s="10" t="s">
        <v>1514</v>
      </c>
      <c r="C163" s="15" t="s">
        <v>1515</v>
      </c>
      <c r="D163" s="16" t="s">
        <v>1516</v>
      </c>
      <c r="E163" s="17">
        <v>1405</v>
      </c>
      <c r="F163" s="189">
        <v>45444</v>
      </c>
      <c r="G163" s="19">
        <v>6995</v>
      </c>
      <c r="H163" s="20">
        <v>2133</v>
      </c>
      <c r="I163" s="21"/>
      <c r="J163" s="22">
        <v>100</v>
      </c>
      <c r="K163" s="23" t="s">
        <v>1517</v>
      </c>
      <c r="L163" s="24" t="s">
        <v>1518</v>
      </c>
      <c r="M163" s="25" t="s">
        <v>673</v>
      </c>
      <c r="N163" s="15"/>
      <c r="O163" s="26"/>
      <c r="P163" s="27"/>
      <c r="Q163" s="28"/>
      <c r="R163" s="82"/>
      <c r="S163" s="82"/>
      <c r="T163" s="82"/>
      <c r="U163" s="82"/>
      <c r="V163" s="82"/>
      <c r="W163" s="82"/>
      <c r="X163" s="82">
        <v>8</v>
      </c>
      <c r="Y163" s="82" t="s">
        <v>463</v>
      </c>
      <c r="Z163" s="82" t="s">
        <v>1463</v>
      </c>
      <c r="AA163" s="82"/>
      <c r="AB163" s="82"/>
      <c r="AC163" s="82"/>
      <c r="AD163" s="82"/>
      <c r="AE163" s="82"/>
      <c r="AF163" s="82" t="s">
        <v>917</v>
      </c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>
        <v>8</v>
      </c>
      <c r="AT163" s="82" t="s">
        <v>463</v>
      </c>
      <c r="AU163" s="82" t="s">
        <v>1463</v>
      </c>
      <c r="AV163" s="82"/>
      <c r="AW163" s="82"/>
      <c r="AX163" s="82"/>
      <c r="AY163" s="82"/>
      <c r="AZ163" s="82"/>
      <c r="BA163" s="82" t="s">
        <v>917</v>
      </c>
      <c r="BB163" s="82"/>
      <c r="BC163" s="82"/>
      <c r="BD163" s="82"/>
      <c r="BE163" s="82"/>
      <c r="BF163" s="82"/>
      <c r="BG163" s="82"/>
    </row>
    <row r="164" spans="1:59" ht="12.75">
      <c r="A164" s="14">
        <v>90228</v>
      </c>
      <c r="B164" s="10" t="s">
        <v>1519</v>
      </c>
      <c r="C164" s="15" t="s">
        <v>1520</v>
      </c>
      <c r="D164" s="16" t="s">
        <v>1521</v>
      </c>
      <c r="E164" s="17">
        <v>30</v>
      </c>
      <c r="F164" s="189">
        <v>46235</v>
      </c>
      <c r="G164" s="19">
        <v>6070</v>
      </c>
      <c r="H164" s="20">
        <v>1851</v>
      </c>
      <c r="I164" s="21"/>
      <c r="J164" s="22">
        <v>100</v>
      </c>
      <c r="K164" s="23" t="s">
        <v>1522</v>
      </c>
      <c r="L164" s="24" t="s">
        <v>1523</v>
      </c>
      <c r="M164" s="25" t="s">
        <v>673</v>
      </c>
      <c r="N164" s="15"/>
      <c r="O164" s="26"/>
      <c r="P164" s="27"/>
      <c r="Q164" s="28"/>
      <c r="R164" s="82"/>
      <c r="S164" s="82"/>
      <c r="T164" s="82"/>
      <c r="U164" s="82"/>
      <c r="V164" s="82"/>
      <c r="W164" s="82"/>
      <c r="X164" s="82">
        <v>8</v>
      </c>
      <c r="Y164" s="82" t="s">
        <v>463</v>
      </c>
      <c r="Z164" s="82" t="s">
        <v>1463</v>
      </c>
      <c r="AA164" s="82"/>
      <c r="AB164" s="82"/>
      <c r="AC164" s="82"/>
      <c r="AD164" s="82"/>
      <c r="AE164" s="82"/>
      <c r="AF164" s="82" t="s">
        <v>917</v>
      </c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>
        <v>8</v>
      </c>
      <c r="AT164" s="82" t="s">
        <v>463</v>
      </c>
      <c r="AU164" s="82" t="s">
        <v>1463</v>
      </c>
      <c r="AV164" s="82"/>
      <c r="AW164" s="82"/>
      <c r="AX164" s="82"/>
      <c r="AY164" s="82"/>
      <c r="AZ164" s="82"/>
      <c r="BA164" s="82" t="s">
        <v>917</v>
      </c>
      <c r="BB164" s="82"/>
      <c r="BC164" s="82"/>
      <c r="BD164" s="82"/>
      <c r="BE164" s="82"/>
      <c r="BF164" s="82"/>
      <c r="BG164" s="82"/>
    </row>
    <row r="165" spans="1:59" ht="12.75">
      <c r="A165" s="14">
        <v>90228</v>
      </c>
      <c r="B165" s="10" t="s">
        <v>1524</v>
      </c>
      <c r="C165" s="15" t="s">
        <v>1525</v>
      </c>
      <c r="D165" s="16" t="s">
        <v>1526</v>
      </c>
      <c r="E165" s="17">
        <v>1203</v>
      </c>
      <c r="F165" s="189">
        <v>47423</v>
      </c>
      <c r="G165" s="19">
        <v>6562</v>
      </c>
      <c r="H165" s="20">
        <v>2001</v>
      </c>
      <c r="I165" s="21"/>
      <c r="J165" s="22">
        <v>100</v>
      </c>
      <c r="K165" s="23" t="s">
        <v>1527</v>
      </c>
      <c r="L165" s="24" t="s">
        <v>1528</v>
      </c>
      <c r="M165" s="25" t="s">
        <v>1529</v>
      </c>
      <c r="N165" s="15"/>
      <c r="O165" s="26"/>
      <c r="P165" s="27"/>
      <c r="Q165" s="28"/>
      <c r="R165" s="82"/>
      <c r="S165" s="82"/>
      <c r="T165" s="82"/>
      <c r="U165" s="82"/>
      <c r="V165" s="82"/>
      <c r="W165" s="82"/>
      <c r="X165" s="82">
        <v>8</v>
      </c>
      <c r="Y165" s="82" t="s">
        <v>463</v>
      </c>
      <c r="Z165" s="82" t="s">
        <v>1463</v>
      </c>
      <c r="AA165" s="82"/>
      <c r="AB165" s="82"/>
      <c r="AC165" s="82"/>
      <c r="AD165" s="82"/>
      <c r="AE165" s="82"/>
      <c r="AF165" s="82" t="s">
        <v>917</v>
      </c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>
        <v>8</v>
      </c>
      <c r="AT165" s="82" t="s">
        <v>463</v>
      </c>
      <c r="AU165" s="82" t="s">
        <v>1463</v>
      </c>
      <c r="AV165" s="82"/>
      <c r="AW165" s="82"/>
      <c r="AX165" s="82"/>
      <c r="AY165" s="82"/>
      <c r="AZ165" s="82"/>
      <c r="BA165" s="82" t="s">
        <v>917</v>
      </c>
      <c r="BB165" s="82"/>
      <c r="BC165" s="82"/>
      <c r="BD165" s="82"/>
      <c r="BE165" s="82"/>
      <c r="BF165" s="82"/>
      <c r="BG165" s="82"/>
    </row>
    <row r="166" spans="1:59" ht="12.75">
      <c r="A166" s="14">
        <v>90228</v>
      </c>
      <c r="B166" s="10" t="s">
        <v>1530</v>
      </c>
      <c r="C166" s="15" t="s">
        <v>1531</v>
      </c>
      <c r="D166" s="16" t="s">
        <v>1532</v>
      </c>
      <c r="E166" s="17">
        <v>144</v>
      </c>
      <c r="F166" s="189">
        <v>11293</v>
      </c>
      <c r="G166" s="19">
        <v>5999</v>
      </c>
      <c r="H166" s="20">
        <v>1829</v>
      </c>
      <c r="I166" s="21"/>
      <c r="J166" s="22">
        <v>100</v>
      </c>
      <c r="K166" s="23" t="s">
        <v>1533</v>
      </c>
      <c r="L166" s="24" t="s">
        <v>1534</v>
      </c>
      <c r="M166" s="25" t="s">
        <v>661</v>
      </c>
      <c r="N166" s="15"/>
      <c r="O166" s="26"/>
      <c r="P166" s="27"/>
      <c r="Q166" s="28"/>
      <c r="R166" s="82"/>
      <c r="S166" s="82"/>
      <c r="T166" s="82"/>
      <c r="U166" s="82"/>
      <c r="V166" s="82"/>
      <c r="W166" s="82"/>
      <c r="X166" s="82">
        <v>8</v>
      </c>
      <c r="Y166" s="82" t="s">
        <v>463</v>
      </c>
      <c r="Z166" s="82" t="s">
        <v>1463</v>
      </c>
      <c r="AA166" s="82"/>
      <c r="AB166" s="82"/>
      <c r="AC166" s="82"/>
      <c r="AD166" s="82"/>
      <c r="AE166" s="82"/>
      <c r="AF166" s="82" t="s">
        <v>917</v>
      </c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>
        <v>8</v>
      </c>
      <c r="AT166" s="82" t="s">
        <v>463</v>
      </c>
      <c r="AU166" s="82" t="s">
        <v>1463</v>
      </c>
      <c r="AV166" s="82"/>
      <c r="AW166" s="82"/>
      <c r="AX166" s="82"/>
      <c r="AY166" s="82"/>
      <c r="AZ166" s="82"/>
      <c r="BA166" s="82" t="s">
        <v>917</v>
      </c>
      <c r="BB166" s="82"/>
      <c r="BC166" s="82"/>
      <c r="BD166" s="82"/>
      <c r="BE166" s="82"/>
      <c r="BF166" s="82"/>
      <c r="BG166" s="82"/>
    </row>
    <row r="167" spans="1:59" ht="12.75">
      <c r="A167" s="14">
        <v>90228</v>
      </c>
      <c r="B167" s="10" t="s">
        <v>1535</v>
      </c>
      <c r="C167" s="15" t="s">
        <v>1536</v>
      </c>
      <c r="D167" s="16" t="s">
        <v>1537</v>
      </c>
      <c r="E167" s="17">
        <v>19</v>
      </c>
      <c r="F167" s="18" t="s">
        <v>695</v>
      </c>
      <c r="G167" s="19">
        <v>9997</v>
      </c>
      <c r="H167" s="20">
        <v>3048</v>
      </c>
      <c r="I167" s="21"/>
      <c r="J167" s="22">
        <v>100</v>
      </c>
      <c r="K167" s="23" t="s">
        <v>1538</v>
      </c>
      <c r="L167" s="24" t="s">
        <v>1539</v>
      </c>
      <c r="M167" s="25" t="s">
        <v>1540</v>
      </c>
      <c r="N167" s="15"/>
      <c r="O167" s="26"/>
      <c r="P167" s="27"/>
      <c r="Q167" s="28"/>
      <c r="R167" s="82"/>
      <c r="S167" s="82"/>
      <c r="T167" s="82"/>
      <c r="U167" s="82"/>
      <c r="V167" s="82"/>
      <c r="W167" s="82"/>
      <c r="X167" s="82">
        <v>8</v>
      </c>
      <c r="Y167" s="82" t="s">
        <v>463</v>
      </c>
      <c r="Z167" s="82" t="s">
        <v>1463</v>
      </c>
      <c r="AA167" s="82"/>
      <c r="AB167" s="82"/>
      <c r="AC167" s="82"/>
      <c r="AD167" s="82"/>
      <c r="AE167" s="82"/>
      <c r="AF167" s="82" t="s">
        <v>917</v>
      </c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>
        <v>8</v>
      </c>
      <c r="AT167" s="82" t="s">
        <v>463</v>
      </c>
      <c r="AU167" s="82" t="s">
        <v>1463</v>
      </c>
      <c r="AV167" s="82"/>
      <c r="AW167" s="82"/>
      <c r="AX167" s="82"/>
      <c r="AY167" s="82"/>
      <c r="AZ167" s="82"/>
      <c r="BA167" s="82" t="s">
        <v>917</v>
      </c>
      <c r="BB167" s="82"/>
      <c r="BC167" s="82"/>
      <c r="BD167" s="82"/>
      <c r="BE167" s="82"/>
      <c r="BF167" s="82"/>
      <c r="BG167" s="82"/>
    </row>
    <row r="168" spans="1:59" ht="12.75">
      <c r="A168" s="14">
        <v>90228</v>
      </c>
      <c r="B168" s="10" t="s">
        <v>1541</v>
      </c>
      <c r="C168" s="15" t="s">
        <v>1542</v>
      </c>
      <c r="D168" s="16" t="s">
        <v>1543</v>
      </c>
      <c r="E168" s="17">
        <v>33</v>
      </c>
      <c r="F168" s="18" t="s">
        <v>410</v>
      </c>
      <c r="G168" s="19">
        <v>8202</v>
      </c>
      <c r="H168" s="20">
        <v>2501</v>
      </c>
      <c r="I168" s="21"/>
      <c r="J168" s="22">
        <v>100</v>
      </c>
      <c r="K168" s="23" t="s">
        <v>1544</v>
      </c>
      <c r="L168" s="24" t="s">
        <v>1545</v>
      </c>
      <c r="M168" s="25" t="s">
        <v>1491</v>
      </c>
      <c r="N168" s="15"/>
      <c r="O168" s="26"/>
      <c r="P168" s="27"/>
      <c r="Q168" s="28"/>
      <c r="R168" s="82"/>
      <c r="S168" s="82"/>
      <c r="T168" s="82"/>
      <c r="U168" s="82"/>
      <c r="V168" s="82"/>
      <c r="W168" s="82"/>
      <c r="X168" s="82">
        <v>8</v>
      </c>
      <c r="Y168" s="82" t="s">
        <v>463</v>
      </c>
      <c r="Z168" s="82" t="s">
        <v>1463</v>
      </c>
      <c r="AA168" s="82"/>
      <c r="AB168" s="82"/>
      <c r="AC168" s="82"/>
      <c r="AD168" s="82"/>
      <c r="AE168" s="82"/>
      <c r="AF168" s="82" t="s">
        <v>917</v>
      </c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>
        <v>8</v>
      </c>
      <c r="AT168" s="82" t="s">
        <v>463</v>
      </c>
      <c r="AU168" s="82" t="s">
        <v>1463</v>
      </c>
      <c r="AV168" s="82"/>
      <c r="AW168" s="82"/>
      <c r="AX168" s="82"/>
      <c r="AY168" s="82"/>
      <c r="AZ168" s="82"/>
      <c r="BA168" s="82" t="s">
        <v>917</v>
      </c>
      <c r="BB168" s="82"/>
      <c r="BC168" s="82"/>
      <c r="BD168" s="82"/>
      <c r="BE168" s="82"/>
      <c r="BF168" s="82"/>
      <c r="BG168" s="82"/>
    </row>
    <row r="169" spans="1:59" ht="12.75">
      <c r="A169" s="14">
        <v>90228</v>
      </c>
      <c r="B169" s="10" t="s">
        <v>1546</v>
      </c>
      <c r="C169" s="15" t="s">
        <v>1547</v>
      </c>
      <c r="D169" s="16" t="s">
        <v>1548</v>
      </c>
      <c r="E169" s="17">
        <v>67</v>
      </c>
      <c r="F169" s="189">
        <v>44256</v>
      </c>
      <c r="G169" s="19">
        <v>11299</v>
      </c>
      <c r="H169" s="20">
        <v>3445</v>
      </c>
      <c r="I169" s="21"/>
      <c r="J169" s="22">
        <v>100</v>
      </c>
      <c r="K169" s="23" t="s">
        <v>1549</v>
      </c>
      <c r="L169" s="24" t="s">
        <v>1550</v>
      </c>
      <c r="M169" s="25" t="s">
        <v>1551</v>
      </c>
      <c r="N169" s="15"/>
      <c r="O169" s="26"/>
      <c r="P169" s="27"/>
      <c r="Q169" s="28"/>
      <c r="R169" s="82"/>
      <c r="S169" s="82"/>
      <c r="T169" s="82"/>
      <c r="U169" s="82"/>
      <c r="V169" s="82"/>
      <c r="W169" s="82"/>
      <c r="X169" s="82">
        <v>8</v>
      </c>
      <c r="Y169" s="82" t="s">
        <v>463</v>
      </c>
      <c r="Z169" s="82" t="s">
        <v>1463</v>
      </c>
      <c r="AA169" s="82"/>
      <c r="AB169" s="82"/>
      <c r="AC169" s="82"/>
      <c r="AD169" s="82"/>
      <c r="AE169" s="82"/>
      <c r="AF169" s="82" t="s">
        <v>917</v>
      </c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>
        <v>8</v>
      </c>
      <c r="AT169" s="82" t="s">
        <v>463</v>
      </c>
      <c r="AU169" s="82" t="s">
        <v>1463</v>
      </c>
      <c r="AV169" s="82"/>
      <c r="AW169" s="82"/>
      <c r="AX169" s="82"/>
      <c r="AY169" s="82"/>
      <c r="AZ169" s="82"/>
      <c r="BA169" s="82" t="s">
        <v>917</v>
      </c>
      <c r="BB169" s="82"/>
      <c r="BC169" s="82"/>
      <c r="BD169" s="82"/>
      <c r="BE169" s="82"/>
      <c r="BF169" s="82"/>
      <c r="BG169" s="82"/>
    </row>
    <row r="170" spans="1:59" ht="12.75">
      <c r="A170" s="14">
        <v>90228</v>
      </c>
      <c r="B170" s="10" t="s">
        <v>1552</v>
      </c>
      <c r="C170" s="15" t="s">
        <v>1553</v>
      </c>
      <c r="D170" s="16" t="s">
        <v>1554</v>
      </c>
      <c r="E170" s="17">
        <v>969</v>
      </c>
      <c r="F170" s="189">
        <v>11293</v>
      </c>
      <c r="G170" s="19">
        <v>6562</v>
      </c>
      <c r="H170" s="20">
        <v>2001</v>
      </c>
      <c r="I170" s="21"/>
      <c r="J170" s="22">
        <v>100</v>
      </c>
      <c r="K170" s="23" t="s">
        <v>1555</v>
      </c>
      <c r="L170" s="24" t="s">
        <v>1556</v>
      </c>
      <c r="M170" s="25" t="s">
        <v>1557</v>
      </c>
      <c r="N170" s="15"/>
      <c r="O170" s="26"/>
      <c r="P170" s="27"/>
      <c r="Q170" s="28"/>
      <c r="R170" s="82"/>
      <c r="S170" s="82"/>
      <c r="T170" s="82"/>
      <c r="U170" s="82"/>
      <c r="V170" s="82"/>
      <c r="W170" s="82"/>
      <c r="X170" s="82">
        <v>8</v>
      </c>
      <c r="Y170" s="82" t="s">
        <v>463</v>
      </c>
      <c r="Z170" s="82" t="s">
        <v>1463</v>
      </c>
      <c r="AA170" s="82"/>
      <c r="AB170" s="82"/>
      <c r="AC170" s="82"/>
      <c r="AD170" s="82"/>
      <c r="AE170" s="82"/>
      <c r="AF170" s="82" t="s">
        <v>917</v>
      </c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>
        <v>8</v>
      </c>
      <c r="AT170" s="82" t="s">
        <v>463</v>
      </c>
      <c r="AU170" s="82" t="s">
        <v>1463</v>
      </c>
      <c r="AV170" s="82"/>
      <c r="AW170" s="82"/>
      <c r="AX170" s="82"/>
      <c r="AY170" s="82"/>
      <c r="AZ170" s="82"/>
      <c r="BA170" s="82" t="s">
        <v>917</v>
      </c>
      <c r="BB170" s="82"/>
      <c r="BC170" s="82"/>
      <c r="BD170" s="82"/>
      <c r="BE170" s="82"/>
      <c r="BF170" s="82"/>
      <c r="BG170" s="82"/>
    </row>
    <row r="171" spans="1:59" ht="12.75">
      <c r="A171" s="14">
        <v>90228</v>
      </c>
      <c r="B171" s="10" t="s">
        <v>1558</v>
      </c>
      <c r="C171" s="15" t="s">
        <v>1559</v>
      </c>
      <c r="D171" s="16" t="s">
        <v>1560</v>
      </c>
      <c r="E171" s="17">
        <v>1649</v>
      </c>
      <c r="F171" s="18" t="s">
        <v>391</v>
      </c>
      <c r="G171" s="19">
        <v>5640</v>
      </c>
      <c r="H171" s="20">
        <v>1720</v>
      </c>
      <c r="I171" s="21"/>
      <c r="J171" s="22">
        <v>100</v>
      </c>
      <c r="K171" s="23" t="s">
        <v>1561</v>
      </c>
      <c r="L171" s="24" t="s">
        <v>1562</v>
      </c>
      <c r="M171" s="25" t="s">
        <v>1563</v>
      </c>
      <c r="N171" s="15"/>
      <c r="O171" s="26"/>
      <c r="P171" s="27"/>
      <c r="Q171" s="28"/>
      <c r="R171" s="82"/>
      <c r="S171" s="82"/>
      <c r="T171" s="82"/>
      <c r="U171" s="82"/>
      <c r="V171" s="82"/>
      <c r="W171" s="82"/>
      <c r="X171" s="82">
        <v>8</v>
      </c>
      <c r="Y171" s="82" t="s">
        <v>463</v>
      </c>
      <c r="Z171" s="82" t="s">
        <v>1463</v>
      </c>
      <c r="AA171" s="82"/>
      <c r="AB171" s="82"/>
      <c r="AC171" s="82"/>
      <c r="AD171" s="82"/>
      <c r="AE171" s="82"/>
      <c r="AF171" s="82" t="s">
        <v>917</v>
      </c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>
        <v>8</v>
      </c>
      <c r="AT171" s="82" t="s">
        <v>463</v>
      </c>
      <c r="AU171" s="82" t="s">
        <v>1463</v>
      </c>
      <c r="AV171" s="82"/>
      <c r="AW171" s="82"/>
      <c r="AX171" s="82"/>
      <c r="AY171" s="82"/>
      <c r="AZ171" s="82"/>
      <c r="BA171" s="82" t="s">
        <v>917</v>
      </c>
      <c r="BB171" s="82"/>
      <c r="BC171" s="82"/>
      <c r="BD171" s="82"/>
      <c r="BE171" s="82"/>
      <c r="BF171" s="82"/>
      <c r="BG171" s="82"/>
    </row>
    <row r="172" spans="1:59" ht="12.75">
      <c r="A172" s="14">
        <v>90228</v>
      </c>
      <c r="B172" s="10" t="s">
        <v>1564</v>
      </c>
      <c r="C172" s="15" t="s">
        <v>1565</v>
      </c>
      <c r="D172" s="16" t="s">
        <v>1566</v>
      </c>
      <c r="E172" s="17">
        <v>7</v>
      </c>
      <c r="F172" s="18" t="s">
        <v>391</v>
      </c>
      <c r="G172" s="19">
        <v>7999</v>
      </c>
      <c r="H172" s="20">
        <v>2439</v>
      </c>
      <c r="I172" s="21"/>
      <c r="J172" s="22">
        <v>100</v>
      </c>
      <c r="K172" s="23" t="s">
        <v>1567</v>
      </c>
      <c r="L172" s="24" t="s">
        <v>1568</v>
      </c>
      <c r="M172" s="25" t="s">
        <v>1569</v>
      </c>
      <c r="N172" s="15"/>
      <c r="O172" s="26"/>
      <c r="P172" s="27"/>
      <c r="Q172" s="28"/>
      <c r="R172" s="82"/>
      <c r="S172" s="82"/>
      <c r="T172" s="82"/>
      <c r="U172" s="82"/>
      <c r="V172" s="82"/>
      <c r="W172" s="82"/>
      <c r="X172" s="82" t="s">
        <v>1570</v>
      </c>
      <c r="Y172" s="82"/>
      <c r="Z172" s="82">
        <v>99</v>
      </c>
      <c r="AA172" s="82"/>
      <c r="AB172" s="82"/>
      <c r="AC172" s="82"/>
      <c r="AD172" s="82"/>
      <c r="AE172" s="82"/>
      <c r="AF172" s="82" t="s">
        <v>917</v>
      </c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 t="s">
        <v>1570</v>
      </c>
      <c r="AT172" s="82"/>
      <c r="AU172" s="82">
        <v>99</v>
      </c>
      <c r="AV172" s="82"/>
      <c r="AW172" s="82"/>
      <c r="AX172" s="82"/>
      <c r="AY172" s="82"/>
      <c r="AZ172" s="82"/>
      <c r="BA172" s="82" t="s">
        <v>917</v>
      </c>
      <c r="BB172" s="82"/>
      <c r="BC172" s="82"/>
      <c r="BD172" s="82"/>
      <c r="BE172" s="82"/>
      <c r="BF172" s="82"/>
      <c r="BG172" s="82"/>
    </row>
    <row r="173" spans="1:59" ht="12.75">
      <c r="A173" s="14">
        <v>90228</v>
      </c>
      <c r="B173" s="10" t="s">
        <v>1571</v>
      </c>
      <c r="C173" s="15" t="s">
        <v>1572</v>
      </c>
      <c r="D173" s="16" t="s">
        <v>1573</v>
      </c>
      <c r="E173" s="17">
        <v>366</v>
      </c>
      <c r="F173" s="189">
        <v>47423</v>
      </c>
      <c r="G173" s="19">
        <v>6398</v>
      </c>
      <c r="H173" s="20">
        <v>1951</v>
      </c>
      <c r="I173" s="21"/>
      <c r="J173" s="22">
        <v>100</v>
      </c>
      <c r="K173" s="23" t="s">
        <v>1574</v>
      </c>
      <c r="L173" s="24" t="s">
        <v>1575</v>
      </c>
      <c r="M173" s="25" t="s">
        <v>1576</v>
      </c>
      <c r="N173" s="15"/>
      <c r="O173" s="26"/>
      <c r="P173" s="27"/>
      <c r="Q173" s="28"/>
      <c r="R173" s="82"/>
      <c r="S173" s="82"/>
      <c r="T173" s="82"/>
      <c r="U173" s="82"/>
      <c r="V173" s="82"/>
      <c r="W173" s="82"/>
      <c r="X173" s="82">
        <v>7</v>
      </c>
      <c r="Y173" s="82"/>
      <c r="Z173" s="82">
        <v>99</v>
      </c>
      <c r="AA173" s="82"/>
      <c r="AB173" s="82"/>
      <c r="AC173" s="82"/>
      <c r="AD173" s="82"/>
      <c r="AE173" s="82"/>
      <c r="AF173" s="82" t="s">
        <v>917</v>
      </c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>
        <v>7</v>
      </c>
      <c r="AT173" s="82"/>
      <c r="AU173" s="82">
        <v>99</v>
      </c>
      <c r="AV173" s="82"/>
      <c r="AW173" s="82"/>
      <c r="AX173" s="82"/>
      <c r="AY173" s="82"/>
      <c r="AZ173" s="82"/>
      <c r="BA173" s="82" t="s">
        <v>917</v>
      </c>
      <c r="BB173" s="82"/>
      <c r="BC173" s="82"/>
      <c r="BD173" s="82"/>
      <c r="BE173" s="82"/>
      <c r="BF173" s="82"/>
      <c r="BG173" s="82"/>
    </row>
    <row r="174" spans="1:59" ht="12.75">
      <c r="A174" s="14">
        <v>90304</v>
      </c>
      <c r="B174" s="10" t="s">
        <v>1577</v>
      </c>
      <c r="C174" s="15" t="s">
        <v>1578</v>
      </c>
      <c r="D174" s="16" t="s">
        <v>107</v>
      </c>
      <c r="E174" s="17">
        <v>189</v>
      </c>
      <c r="F174" s="189">
        <v>45047</v>
      </c>
      <c r="G174" s="19">
        <v>11500</v>
      </c>
      <c r="H174" s="20">
        <v>3506</v>
      </c>
      <c r="I174" s="21"/>
      <c r="J174" s="22">
        <v>100</v>
      </c>
      <c r="K174" s="23" t="s">
        <v>1579</v>
      </c>
      <c r="L174" s="24" t="s">
        <v>1580</v>
      </c>
      <c r="M174" s="25" t="s">
        <v>1581</v>
      </c>
      <c r="N174" s="15" t="s">
        <v>1582</v>
      </c>
      <c r="O174" s="26"/>
      <c r="P174" s="27"/>
      <c r="Q174" s="28"/>
      <c r="R174" s="82"/>
      <c r="S174" s="82"/>
      <c r="T174" s="82"/>
      <c r="U174" s="82"/>
      <c r="V174" s="82"/>
      <c r="W174" s="82"/>
      <c r="X174" s="82" t="s">
        <v>1583</v>
      </c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 t="s">
        <v>1583</v>
      </c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</row>
    <row r="175" spans="1:59" ht="12.75">
      <c r="A175" s="14">
        <v>90304</v>
      </c>
      <c r="B175" s="10" t="s">
        <v>1584</v>
      </c>
      <c r="C175" s="15" t="s">
        <v>1585</v>
      </c>
      <c r="D175" s="16" t="s">
        <v>1586</v>
      </c>
      <c r="E175" s="17">
        <v>36</v>
      </c>
      <c r="F175" s="189">
        <v>46631</v>
      </c>
      <c r="G175" s="19">
        <v>11455</v>
      </c>
      <c r="H175" s="20">
        <v>3492</v>
      </c>
      <c r="I175" s="21"/>
      <c r="J175" s="22">
        <v>100</v>
      </c>
      <c r="K175" s="23" t="s">
        <v>1587</v>
      </c>
      <c r="L175" s="24" t="s">
        <v>1588</v>
      </c>
      <c r="M175" s="25" t="s">
        <v>769</v>
      </c>
      <c r="N175" s="15" t="s">
        <v>1589</v>
      </c>
      <c r="O175" s="26"/>
      <c r="P175" s="27"/>
      <c r="Q175" s="28"/>
      <c r="R175" s="82"/>
      <c r="S175" s="82"/>
      <c r="T175" s="82"/>
      <c r="U175" s="82"/>
      <c r="V175" s="82"/>
      <c r="W175" s="82"/>
      <c r="X175" s="82" t="s">
        <v>1583</v>
      </c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 t="s">
        <v>1583</v>
      </c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</row>
    <row r="176" spans="1:59" ht="12.75">
      <c r="A176" s="14">
        <v>90304</v>
      </c>
      <c r="B176" s="10" t="s">
        <v>1590</v>
      </c>
      <c r="C176" s="15" t="s">
        <v>1591</v>
      </c>
      <c r="D176" s="16" t="s">
        <v>1592</v>
      </c>
      <c r="E176" s="17">
        <v>2171</v>
      </c>
      <c r="F176" s="189">
        <v>46235</v>
      </c>
      <c r="G176" s="19">
        <v>5705</v>
      </c>
      <c r="H176" s="20">
        <v>1739</v>
      </c>
      <c r="I176" s="21"/>
      <c r="J176" s="22">
        <v>100</v>
      </c>
      <c r="K176" s="23" t="s">
        <v>1593</v>
      </c>
      <c r="L176" s="24" t="s">
        <v>1594</v>
      </c>
      <c r="M176" s="25" t="s">
        <v>1595</v>
      </c>
      <c r="N176" s="15"/>
      <c r="O176" s="26"/>
      <c r="P176" s="27"/>
      <c r="Q176" s="28"/>
      <c r="R176" s="82"/>
      <c r="S176" s="82"/>
      <c r="T176" s="82"/>
      <c r="U176" s="82"/>
      <c r="V176" s="82"/>
      <c r="W176" s="82"/>
      <c r="X176" s="82" t="s">
        <v>1583</v>
      </c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 t="s">
        <v>1583</v>
      </c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</row>
  </sheetData>
  <hyperlinks>
    <hyperlink ref="B2" r:id="rId1" display="http://www.123mga.com/webs/mga/users/agaData.ht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70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2.57421875" style="0" customWidth="1"/>
    <col min="4" max="4" width="9.57421875" style="0" customWidth="1"/>
    <col min="5" max="5" width="5.7109375" style="0" customWidth="1"/>
    <col min="6" max="6" width="1.421875" style="0" customWidth="1"/>
    <col min="7" max="7" width="5.57421875" style="0" customWidth="1"/>
    <col min="8" max="8" width="5.8515625" style="0" customWidth="1"/>
    <col min="10" max="10" width="5.7109375" style="0" customWidth="1"/>
    <col min="11" max="11" width="5.140625" style="0" customWidth="1"/>
    <col min="12" max="12" width="4.8515625" style="0" customWidth="1"/>
    <col min="13" max="13" width="26.7109375" style="0" customWidth="1"/>
    <col min="14" max="14" width="9.57421875" style="0" bestFit="1" customWidth="1"/>
    <col min="16" max="16" width="6.8515625" style="0" customWidth="1"/>
  </cols>
  <sheetData>
    <row r="1" spans="1:16" ht="15">
      <c r="A1" t="s">
        <v>493</v>
      </c>
      <c r="B1" s="33" t="s">
        <v>97</v>
      </c>
      <c r="C1" s="34" t="s">
        <v>98</v>
      </c>
      <c r="D1" s="34"/>
      <c r="E1" s="34"/>
      <c r="F1" s="34"/>
      <c r="G1" s="1"/>
      <c r="O1" s="34"/>
      <c r="P1" s="34"/>
    </row>
    <row r="2" spans="2:16" ht="12.75">
      <c r="B2" s="35" t="s">
        <v>621</v>
      </c>
      <c r="C2" s="36" t="s">
        <v>99</v>
      </c>
      <c r="D2" s="37">
        <v>40105</v>
      </c>
      <c r="E2" s="6"/>
      <c r="F2" s="6"/>
      <c r="G2" s="1"/>
      <c r="N2" s="37">
        <v>40105</v>
      </c>
      <c r="O2" s="37">
        <v>39911</v>
      </c>
      <c r="P2" s="6"/>
    </row>
    <row r="3" spans="2:16" ht="12.75">
      <c r="B3" s="5">
        <v>51</v>
      </c>
      <c r="C3" s="38" t="s">
        <v>620</v>
      </c>
      <c r="D3" s="38"/>
      <c r="E3" s="38"/>
      <c r="F3" s="38"/>
      <c r="G3" s="1"/>
      <c r="L3" t="s">
        <v>100</v>
      </c>
      <c r="N3" s="39" t="s">
        <v>101</v>
      </c>
      <c r="O3" s="39" t="s">
        <v>622</v>
      </c>
      <c r="P3" s="39" t="s">
        <v>623</v>
      </c>
    </row>
    <row r="4" spans="2:16" ht="12.75">
      <c r="B4" s="1">
        <v>1</v>
      </c>
      <c r="C4" s="40" t="s">
        <v>512</v>
      </c>
      <c r="D4" s="41">
        <v>1.63082</v>
      </c>
      <c r="E4" s="40" t="s">
        <v>513</v>
      </c>
      <c r="F4" s="40"/>
      <c r="G4" s="6">
        <f aca="true" t="shared" si="0" ref="G4:G35">IF(E4&lt;&gt;"",MATCH(E4,curAlist,0),"")</f>
        <v>153</v>
      </c>
      <c r="K4" s="42">
        <v>1</v>
      </c>
      <c r="L4" s="43" t="s">
        <v>102</v>
      </c>
      <c r="M4" s="44" t="s">
        <v>103</v>
      </c>
      <c r="N4" s="45"/>
      <c r="O4" s="46"/>
      <c r="P4" s="47"/>
    </row>
    <row r="5" spans="2:16" ht="12.75">
      <c r="B5" s="1">
        <v>2</v>
      </c>
      <c r="C5" s="7" t="s">
        <v>514</v>
      </c>
      <c r="D5" s="48">
        <v>6.2289</v>
      </c>
      <c r="E5" s="7" t="s">
        <v>515</v>
      </c>
      <c r="F5" s="7"/>
      <c r="G5" s="6">
        <f t="shared" si="0"/>
        <v>7</v>
      </c>
      <c r="K5" s="42">
        <v>2</v>
      </c>
      <c r="L5" s="49" t="s">
        <v>104</v>
      </c>
      <c r="M5" s="50" t="s">
        <v>105</v>
      </c>
      <c r="N5" s="45"/>
      <c r="O5" s="51"/>
      <c r="P5" s="47"/>
    </row>
    <row r="6" spans="2:16" ht="12.75">
      <c r="B6" s="1">
        <v>3</v>
      </c>
      <c r="C6" s="7" t="s">
        <v>516</v>
      </c>
      <c r="D6" s="48">
        <v>1.77823</v>
      </c>
      <c r="E6" s="7" t="s">
        <v>517</v>
      </c>
      <c r="F6" s="7"/>
      <c r="G6" s="6">
        <f t="shared" si="0"/>
        <v>8</v>
      </c>
      <c r="K6" s="42">
        <v>3</v>
      </c>
      <c r="L6" s="49" t="s">
        <v>546</v>
      </c>
      <c r="M6" s="50" t="s">
        <v>106</v>
      </c>
      <c r="N6" s="45"/>
      <c r="O6" s="51"/>
      <c r="P6" s="47"/>
    </row>
    <row r="7" spans="2:16" ht="12.75">
      <c r="B7" s="1">
        <v>4</v>
      </c>
      <c r="C7" s="7" t="s">
        <v>519</v>
      </c>
      <c r="D7" s="48">
        <v>2.80362</v>
      </c>
      <c r="E7" s="7" t="s">
        <v>520</v>
      </c>
      <c r="F7" s="7"/>
      <c r="G7" s="6">
        <f t="shared" si="0"/>
        <v>20</v>
      </c>
      <c r="K7" s="42">
        <v>4</v>
      </c>
      <c r="L7" s="49" t="s">
        <v>107</v>
      </c>
      <c r="M7" s="50" t="s">
        <v>108</v>
      </c>
      <c r="N7" s="45"/>
      <c r="O7" s="51"/>
      <c r="P7" s="47" t="e">
        <f aca="true" t="shared" si="1" ref="P7:P35">-(O7-N7)/N7</f>
        <v>#DIV/0!</v>
      </c>
    </row>
    <row r="8" spans="2:16" ht="12.75">
      <c r="B8" s="1">
        <v>5</v>
      </c>
      <c r="C8" s="7" t="s">
        <v>488</v>
      </c>
      <c r="D8" s="48">
        <v>2.26423</v>
      </c>
      <c r="E8" s="7" t="s">
        <v>521</v>
      </c>
      <c r="F8" s="7"/>
      <c r="G8" s="6">
        <f t="shared" si="0"/>
        <v>18</v>
      </c>
      <c r="K8" s="42">
        <v>5</v>
      </c>
      <c r="L8" s="49" t="s">
        <v>548</v>
      </c>
      <c r="M8" s="50" t="s">
        <v>109</v>
      </c>
      <c r="N8" s="45"/>
      <c r="O8" s="51"/>
      <c r="P8" s="47" t="e">
        <f t="shared" si="1"/>
        <v>#DIV/0!</v>
      </c>
    </row>
    <row r="9" spans="2:16" ht="12.75">
      <c r="B9" s="1">
        <v>6</v>
      </c>
      <c r="C9" s="7" t="s">
        <v>522</v>
      </c>
      <c r="D9" s="48">
        <v>2.1451</v>
      </c>
      <c r="E9" s="7" t="s">
        <v>523</v>
      </c>
      <c r="F9" s="7"/>
      <c r="G9" s="6">
        <f t="shared" si="0"/>
        <v>14</v>
      </c>
      <c r="K9" s="42">
        <v>6</v>
      </c>
      <c r="L9" s="49" t="s">
        <v>110</v>
      </c>
      <c r="M9" s="50" t="s">
        <v>111</v>
      </c>
      <c r="N9" s="45"/>
      <c r="O9" s="51"/>
      <c r="P9" s="47" t="e">
        <f t="shared" si="1"/>
        <v>#DIV/0!</v>
      </c>
    </row>
    <row r="10" spans="2:16" ht="12.75">
      <c r="B10" s="1">
        <v>7</v>
      </c>
      <c r="C10" s="7" t="s">
        <v>524</v>
      </c>
      <c r="D10" s="48">
        <v>1.69542</v>
      </c>
      <c r="E10" s="7" t="s">
        <v>525</v>
      </c>
      <c r="F10" s="7"/>
      <c r="G10" s="6">
        <f t="shared" si="0"/>
        <v>26</v>
      </c>
      <c r="K10" s="42">
        <v>7</v>
      </c>
      <c r="L10" s="49" t="s">
        <v>515</v>
      </c>
      <c r="M10" s="50" t="s">
        <v>112</v>
      </c>
      <c r="N10" s="45">
        <v>6.2289</v>
      </c>
      <c r="O10" s="51">
        <v>5.4001</v>
      </c>
      <c r="P10" s="47">
        <f t="shared" si="1"/>
        <v>0.1330572011109506</v>
      </c>
    </row>
    <row r="11" spans="2:16" ht="12.75">
      <c r="B11" s="1">
        <v>8</v>
      </c>
      <c r="C11" s="7" t="s">
        <v>526</v>
      </c>
      <c r="D11" s="48">
        <v>892.655</v>
      </c>
      <c r="E11" s="7" t="s">
        <v>527</v>
      </c>
      <c r="F11" s="7"/>
      <c r="G11" s="6">
        <f t="shared" si="0"/>
        <v>29</v>
      </c>
      <c r="K11" s="42">
        <v>8</v>
      </c>
      <c r="L11" s="49" t="s">
        <v>517</v>
      </c>
      <c r="M11" s="50" t="s">
        <v>113</v>
      </c>
      <c r="N11" s="45">
        <v>1.77823</v>
      </c>
      <c r="O11" s="51">
        <v>2.06784</v>
      </c>
      <c r="P11" s="47">
        <f t="shared" si="1"/>
        <v>-0.1628641964200356</v>
      </c>
    </row>
    <row r="12" spans="2:16" ht="12.75">
      <c r="B12" s="1">
        <v>9</v>
      </c>
      <c r="C12" s="7" t="s">
        <v>528</v>
      </c>
      <c r="D12" s="48">
        <v>11.1333</v>
      </c>
      <c r="E12" s="7" t="s">
        <v>529</v>
      </c>
      <c r="F12" s="7"/>
      <c r="G12" s="6">
        <f t="shared" si="0"/>
        <v>30</v>
      </c>
      <c r="K12" s="42">
        <v>9</v>
      </c>
      <c r="L12" s="49" t="s">
        <v>114</v>
      </c>
      <c r="M12" s="50" t="s">
        <v>115</v>
      </c>
      <c r="N12" s="45"/>
      <c r="O12" s="51"/>
      <c r="P12" s="47" t="e">
        <f t="shared" si="1"/>
        <v>#DIV/0!</v>
      </c>
    </row>
    <row r="13" spans="2:16" ht="12.75">
      <c r="B13" s="1">
        <v>10</v>
      </c>
      <c r="C13" s="7" t="s">
        <v>530</v>
      </c>
      <c r="D13" s="48">
        <v>3009.33</v>
      </c>
      <c r="E13" s="7" t="s">
        <v>531</v>
      </c>
      <c r="F13" s="7"/>
      <c r="G13" s="6">
        <f t="shared" si="0"/>
        <v>31</v>
      </c>
      <c r="K13" s="42">
        <v>10</v>
      </c>
      <c r="L13" s="49" t="s">
        <v>116</v>
      </c>
      <c r="M13" s="50" t="s">
        <v>117</v>
      </c>
      <c r="N13" s="45"/>
      <c r="O13" s="51"/>
      <c r="P13" s="47" t="e">
        <f t="shared" si="1"/>
        <v>#DIV/0!</v>
      </c>
    </row>
    <row r="14" spans="2:16" ht="12.75">
      <c r="B14" s="1">
        <v>11</v>
      </c>
      <c r="C14" s="7" t="s">
        <v>532</v>
      </c>
      <c r="D14" s="48">
        <v>7.94571</v>
      </c>
      <c r="E14" s="7" t="s">
        <v>533</v>
      </c>
      <c r="F14" s="7"/>
      <c r="G14" s="6">
        <f t="shared" si="0"/>
        <v>59</v>
      </c>
      <c r="K14" s="42">
        <v>11</v>
      </c>
      <c r="L14" s="49" t="s">
        <v>118</v>
      </c>
      <c r="M14" s="50" t="s">
        <v>119</v>
      </c>
      <c r="N14" s="45"/>
      <c r="O14" s="51"/>
      <c r="P14" s="47" t="e">
        <f t="shared" si="1"/>
        <v>#DIV/0!</v>
      </c>
    </row>
    <row r="15" spans="2:16" ht="12.75">
      <c r="B15" s="1">
        <v>12</v>
      </c>
      <c r="C15" s="7" t="s">
        <v>534</v>
      </c>
      <c r="D15" s="48">
        <v>8.16484</v>
      </c>
      <c r="E15" s="7" t="s">
        <v>535</v>
      </c>
      <c r="F15" s="7"/>
      <c r="G15" s="6">
        <f t="shared" si="0"/>
        <v>38</v>
      </c>
      <c r="K15" s="42">
        <v>12</v>
      </c>
      <c r="L15" s="49" t="s">
        <v>120</v>
      </c>
      <c r="M15" s="50" t="s">
        <v>121</v>
      </c>
      <c r="N15" s="45"/>
      <c r="O15" s="51"/>
      <c r="P15" s="47" t="e">
        <f t="shared" si="1"/>
        <v>#DIV/0!</v>
      </c>
    </row>
    <row r="16" spans="2:16" ht="12.75">
      <c r="B16" s="1">
        <v>13</v>
      </c>
      <c r="C16" s="7" t="s">
        <v>536</v>
      </c>
      <c r="D16" s="48">
        <v>17.1611</v>
      </c>
      <c r="E16" s="7" t="s">
        <v>537</v>
      </c>
      <c r="F16" s="7"/>
      <c r="G16" s="6">
        <f t="shared" si="0"/>
        <v>41</v>
      </c>
      <c r="K16" s="42">
        <v>13</v>
      </c>
      <c r="L16" s="49" t="s">
        <v>122</v>
      </c>
      <c r="M16" s="50" t="s">
        <v>123</v>
      </c>
      <c r="N16" s="45"/>
      <c r="O16" s="51"/>
      <c r="P16" s="47" t="e">
        <f t="shared" si="1"/>
        <v>#DIV/0!</v>
      </c>
    </row>
    <row r="17" spans="2:16" ht="12.75">
      <c r="B17" s="1">
        <v>14</v>
      </c>
      <c r="C17" s="7" t="s">
        <v>538</v>
      </c>
      <c r="D17" s="48">
        <v>1.09679</v>
      </c>
      <c r="E17" s="7" t="s">
        <v>539</v>
      </c>
      <c r="F17" s="7"/>
      <c r="G17" s="6">
        <f t="shared" si="0"/>
        <v>45</v>
      </c>
      <c r="K17" s="42">
        <v>14</v>
      </c>
      <c r="L17" s="49" t="s">
        <v>523</v>
      </c>
      <c r="M17" s="50" t="s">
        <v>124</v>
      </c>
      <c r="N17" s="45">
        <v>2.1451</v>
      </c>
      <c r="O17" s="51">
        <v>2.16099</v>
      </c>
      <c r="P17" s="47">
        <f t="shared" si="1"/>
        <v>-0.0074075800661974655</v>
      </c>
    </row>
    <row r="18" spans="2:16" ht="12.75">
      <c r="B18" s="1">
        <v>15</v>
      </c>
      <c r="C18" s="7" t="s">
        <v>540</v>
      </c>
      <c r="D18" s="48">
        <v>12.6389</v>
      </c>
      <c r="E18" s="7" t="s">
        <v>541</v>
      </c>
      <c r="F18" s="7"/>
      <c r="G18" s="6">
        <f t="shared" si="0"/>
        <v>57</v>
      </c>
      <c r="K18" s="42">
        <v>15</v>
      </c>
      <c r="L18" s="49" t="s">
        <v>553</v>
      </c>
      <c r="M18" s="50" t="s">
        <v>125</v>
      </c>
      <c r="N18" s="45"/>
      <c r="O18" s="51"/>
      <c r="P18" s="47" t="e">
        <f t="shared" si="1"/>
        <v>#DIV/0!</v>
      </c>
    </row>
    <row r="19" spans="2:16" ht="12.75">
      <c r="B19" s="1">
        <v>16</v>
      </c>
      <c r="C19" s="7" t="s">
        <v>542</v>
      </c>
      <c r="D19" s="48">
        <v>293.776</v>
      </c>
      <c r="E19" s="7" t="s">
        <v>543</v>
      </c>
      <c r="F19" s="7"/>
      <c r="G19" s="6">
        <f t="shared" si="0"/>
        <v>61</v>
      </c>
      <c r="K19" s="42">
        <v>16</v>
      </c>
      <c r="L19" s="49" t="s">
        <v>126</v>
      </c>
      <c r="M19" s="50" t="s">
        <v>127</v>
      </c>
      <c r="N19" s="45"/>
      <c r="O19" s="51"/>
      <c r="P19" s="47" t="e">
        <f t="shared" si="1"/>
        <v>#DIV/0!</v>
      </c>
    </row>
    <row r="20" spans="2:16" ht="12.75">
      <c r="B20" s="1">
        <v>17</v>
      </c>
      <c r="C20" s="7" t="s">
        <v>544</v>
      </c>
      <c r="D20" s="48">
        <v>202.106</v>
      </c>
      <c r="E20" s="7" t="s">
        <v>545</v>
      </c>
      <c r="F20" s="7"/>
      <c r="G20" s="6">
        <f t="shared" si="0"/>
        <v>68</v>
      </c>
      <c r="K20" s="42">
        <v>17</v>
      </c>
      <c r="L20" s="49" t="s">
        <v>128</v>
      </c>
      <c r="M20" s="50" t="s">
        <v>129</v>
      </c>
      <c r="N20" s="45"/>
      <c r="O20" s="51"/>
      <c r="P20" s="47" t="e">
        <f t="shared" si="1"/>
        <v>#DIV/0!</v>
      </c>
    </row>
    <row r="21" spans="2:16" ht="12.75">
      <c r="B21" s="1">
        <v>18</v>
      </c>
      <c r="C21" s="7" t="s">
        <v>558</v>
      </c>
      <c r="D21" s="48">
        <v>75.5064</v>
      </c>
      <c r="E21" s="7" t="s">
        <v>559</v>
      </c>
      <c r="F21" s="7"/>
      <c r="G21" s="6">
        <f t="shared" si="0"/>
        <v>65</v>
      </c>
      <c r="K21" s="42">
        <v>18</v>
      </c>
      <c r="L21" s="49" t="s">
        <v>521</v>
      </c>
      <c r="M21" s="50" t="s">
        <v>130</v>
      </c>
      <c r="N21" s="45">
        <v>2.26423</v>
      </c>
      <c r="O21" s="51">
        <v>2.21046</v>
      </c>
      <c r="P21" s="47">
        <f t="shared" si="1"/>
        <v>0.02374758748007053</v>
      </c>
    </row>
    <row r="22" spans="2:16" ht="12.75">
      <c r="B22" s="1">
        <v>19</v>
      </c>
      <c r="C22" s="7" t="s">
        <v>561</v>
      </c>
      <c r="D22" s="48">
        <v>6.04875</v>
      </c>
      <c r="E22" s="7" t="s">
        <v>562</v>
      </c>
      <c r="F22" s="7"/>
      <c r="G22" s="6">
        <f t="shared" si="0"/>
        <v>63</v>
      </c>
      <c r="K22" s="42">
        <v>19</v>
      </c>
      <c r="L22" s="49" t="s">
        <v>131</v>
      </c>
      <c r="M22" s="50" t="s">
        <v>132</v>
      </c>
      <c r="N22" s="45"/>
      <c r="O22" s="51"/>
      <c r="P22" s="47" t="e">
        <f t="shared" si="1"/>
        <v>#DIV/0!</v>
      </c>
    </row>
    <row r="23" spans="2:16" ht="12.75">
      <c r="B23" s="1">
        <v>20</v>
      </c>
      <c r="C23" s="7" t="s">
        <v>563</v>
      </c>
      <c r="D23" s="48">
        <v>148.725</v>
      </c>
      <c r="E23" s="7" t="s">
        <v>564</v>
      </c>
      <c r="F23" s="7"/>
      <c r="G23" s="6">
        <f t="shared" si="0"/>
        <v>72</v>
      </c>
      <c r="K23" s="42">
        <v>20</v>
      </c>
      <c r="L23" s="49" t="s">
        <v>520</v>
      </c>
      <c r="M23" s="50" t="s">
        <v>133</v>
      </c>
      <c r="N23" s="45">
        <v>2.80362</v>
      </c>
      <c r="O23" s="51">
        <v>3.28203</v>
      </c>
      <c r="P23" s="47">
        <f t="shared" si="1"/>
        <v>-0.17064010101226265</v>
      </c>
    </row>
    <row r="24" spans="2:16" ht="12.75">
      <c r="B24" s="1">
        <v>21</v>
      </c>
      <c r="C24" s="7" t="s">
        <v>489</v>
      </c>
      <c r="D24" s="48">
        <v>245.846</v>
      </c>
      <c r="E24" s="7" t="s">
        <v>565</v>
      </c>
      <c r="F24" s="7"/>
      <c r="G24" s="6">
        <f t="shared" si="0"/>
        <v>81</v>
      </c>
      <c r="K24" s="42">
        <v>21</v>
      </c>
      <c r="L24" s="49" t="s">
        <v>134</v>
      </c>
      <c r="M24" s="50" t="s">
        <v>135</v>
      </c>
      <c r="N24" s="45"/>
      <c r="O24" s="51"/>
      <c r="P24" s="47" t="e">
        <f t="shared" si="1"/>
        <v>#DIV/0!</v>
      </c>
    </row>
    <row r="25" spans="2:16" ht="12.75">
      <c r="B25" s="1">
        <v>22</v>
      </c>
      <c r="C25" s="7" t="s">
        <v>490</v>
      </c>
      <c r="D25" s="48">
        <v>0.465762</v>
      </c>
      <c r="E25" s="7" t="s">
        <v>566</v>
      </c>
      <c r="F25" s="7"/>
      <c r="G25" s="6">
        <f t="shared" si="0"/>
        <v>79</v>
      </c>
      <c r="K25" s="42">
        <v>22</v>
      </c>
      <c r="L25" s="49" t="s">
        <v>136</v>
      </c>
      <c r="M25" s="50" t="s">
        <v>137</v>
      </c>
      <c r="N25" s="45"/>
      <c r="O25" s="51"/>
      <c r="P25" s="47" t="e">
        <f t="shared" si="1"/>
        <v>#DIV/0!</v>
      </c>
    </row>
    <row r="26" spans="2:16" ht="12.75">
      <c r="B26" s="1">
        <v>23</v>
      </c>
      <c r="C26" s="7" t="s">
        <v>567</v>
      </c>
      <c r="D26" s="48">
        <v>0.7762</v>
      </c>
      <c r="E26" s="7" t="s">
        <v>568</v>
      </c>
      <c r="F26" s="7"/>
      <c r="G26" s="6">
        <f t="shared" si="0"/>
        <v>88</v>
      </c>
      <c r="K26" s="42">
        <v>23</v>
      </c>
      <c r="L26" s="49" t="s">
        <v>518</v>
      </c>
      <c r="M26" s="50" t="s">
        <v>138</v>
      </c>
      <c r="N26" s="45"/>
      <c r="O26" s="51">
        <v>11.0952</v>
      </c>
      <c r="P26" s="47" t="e">
        <f t="shared" si="1"/>
        <v>#DIV/0!</v>
      </c>
    </row>
    <row r="27" spans="2:16" ht="12.75">
      <c r="B27" s="1">
        <v>24</v>
      </c>
      <c r="C27" s="7" t="s">
        <v>569</v>
      </c>
      <c r="D27" s="48">
        <v>3.15134</v>
      </c>
      <c r="E27" s="7" t="s">
        <v>570</v>
      </c>
      <c r="F27" s="7"/>
      <c r="G27" s="6">
        <f t="shared" si="0"/>
        <v>89</v>
      </c>
      <c r="K27" s="42">
        <v>24</v>
      </c>
      <c r="L27" s="49" t="s">
        <v>139</v>
      </c>
      <c r="M27" s="50" t="s">
        <v>140</v>
      </c>
      <c r="N27" s="45"/>
      <c r="O27" s="51"/>
      <c r="P27" s="47" t="e">
        <f t="shared" si="1"/>
        <v>#DIV/0!</v>
      </c>
    </row>
    <row r="28" spans="2:16" ht="12.75">
      <c r="B28" s="1">
        <v>25</v>
      </c>
      <c r="C28" s="7" t="s">
        <v>571</v>
      </c>
      <c r="D28" s="48">
        <v>3.78701</v>
      </c>
      <c r="E28" s="7" t="s">
        <v>572</v>
      </c>
      <c r="F28" s="7"/>
      <c r="G28" s="6">
        <f t="shared" si="0"/>
        <v>87</v>
      </c>
      <c r="K28" s="42">
        <v>25</v>
      </c>
      <c r="L28" s="49" t="s">
        <v>141</v>
      </c>
      <c r="M28" s="50" t="s">
        <v>142</v>
      </c>
      <c r="N28" s="45"/>
      <c r="O28" s="51"/>
      <c r="P28" s="47" t="e">
        <f t="shared" si="1"/>
        <v>#DIV/0!</v>
      </c>
    </row>
    <row r="29" spans="2:16" ht="12.75">
      <c r="B29" s="1">
        <v>26</v>
      </c>
      <c r="C29" s="7" t="s">
        <v>573</v>
      </c>
      <c r="D29" s="48">
        <v>5.49832</v>
      </c>
      <c r="E29" s="7" t="s">
        <v>574</v>
      </c>
      <c r="F29" s="7"/>
      <c r="G29" s="6">
        <f t="shared" si="0"/>
        <v>103</v>
      </c>
      <c r="K29" s="42">
        <v>26</v>
      </c>
      <c r="L29" s="49" t="s">
        <v>525</v>
      </c>
      <c r="M29" s="50" t="s">
        <v>143</v>
      </c>
      <c r="N29" s="45">
        <v>1.69542</v>
      </c>
      <c r="O29" s="51">
        <v>1.82322</v>
      </c>
      <c r="P29" s="47">
        <f t="shared" si="1"/>
        <v>-0.07537955196942359</v>
      </c>
    </row>
    <row r="30" spans="2:16" ht="12.75">
      <c r="B30" s="1">
        <v>27</v>
      </c>
      <c r="C30" s="7" t="s">
        <v>575</v>
      </c>
      <c r="D30" s="48">
        <v>5.64841</v>
      </c>
      <c r="E30" s="7" t="s">
        <v>576</v>
      </c>
      <c r="F30" s="7"/>
      <c r="G30" s="6">
        <f t="shared" si="0"/>
        <v>98</v>
      </c>
      <c r="K30" s="42">
        <v>27</v>
      </c>
      <c r="L30" s="49" t="s">
        <v>144</v>
      </c>
      <c r="M30" s="50" t="s">
        <v>145</v>
      </c>
      <c r="N30" s="45"/>
      <c r="O30" s="51"/>
      <c r="P30" s="47" t="e">
        <f t="shared" si="1"/>
        <v>#DIV/0!</v>
      </c>
    </row>
    <row r="31" spans="2:16" ht="12.75">
      <c r="B31" s="1">
        <v>28</v>
      </c>
      <c r="C31" s="7" t="s">
        <v>491</v>
      </c>
      <c r="D31" s="48">
        <v>49.4011</v>
      </c>
      <c r="E31" s="7" t="s">
        <v>577</v>
      </c>
      <c r="F31" s="7"/>
      <c r="G31" s="6">
        <f t="shared" si="0"/>
        <v>99</v>
      </c>
      <c r="K31" s="42">
        <v>28</v>
      </c>
      <c r="L31" s="49" t="s">
        <v>609</v>
      </c>
      <c r="M31" s="50" t="s">
        <v>146</v>
      </c>
      <c r="N31" s="45">
        <v>1.66494</v>
      </c>
      <c r="O31" s="51">
        <v>1.67604</v>
      </c>
      <c r="P31" s="47">
        <f t="shared" si="1"/>
        <v>-0.006666906915564457</v>
      </c>
    </row>
    <row r="32" spans="2:16" ht="12.75">
      <c r="B32" s="1">
        <v>29</v>
      </c>
      <c r="C32" s="7" t="s">
        <v>578</v>
      </c>
      <c r="D32" s="48">
        <v>21.429</v>
      </c>
      <c r="E32" s="7" t="s">
        <v>579</v>
      </c>
      <c r="F32" s="7"/>
      <c r="G32" s="6">
        <f t="shared" si="0"/>
        <v>102</v>
      </c>
      <c r="K32" s="42">
        <v>29</v>
      </c>
      <c r="L32" s="49" t="s">
        <v>527</v>
      </c>
      <c r="M32" s="50" t="s">
        <v>147</v>
      </c>
      <c r="N32" s="45">
        <v>892.655</v>
      </c>
      <c r="O32" s="51">
        <v>852.554</v>
      </c>
      <c r="P32" s="47">
        <f t="shared" si="1"/>
        <v>0.04492329063299931</v>
      </c>
    </row>
    <row r="33" spans="2:16" ht="12.75">
      <c r="B33" s="1">
        <v>30</v>
      </c>
      <c r="C33" s="7" t="s">
        <v>492</v>
      </c>
      <c r="D33" s="48">
        <v>120.093</v>
      </c>
      <c r="E33" s="7" t="s">
        <v>277</v>
      </c>
      <c r="F33" s="7"/>
      <c r="G33" s="6">
        <f t="shared" si="0"/>
        <v>109</v>
      </c>
      <c r="K33" s="42">
        <v>30</v>
      </c>
      <c r="L33" s="49" t="s">
        <v>529</v>
      </c>
      <c r="M33" s="50" t="s">
        <v>148</v>
      </c>
      <c r="N33" s="45">
        <v>11.1333</v>
      </c>
      <c r="O33" s="51">
        <v>10.0129</v>
      </c>
      <c r="P33" s="47">
        <f t="shared" si="1"/>
        <v>0.1006350318414127</v>
      </c>
    </row>
    <row r="34" spans="2:16" ht="12.75">
      <c r="B34" s="1">
        <v>31</v>
      </c>
      <c r="C34" s="7" t="s">
        <v>580</v>
      </c>
      <c r="D34" s="48">
        <v>2.20872</v>
      </c>
      <c r="E34" s="7" t="s">
        <v>581</v>
      </c>
      <c r="F34" s="7"/>
      <c r="G34" s="6">
        <f t="shared" si="0"/>
        <v>110</v>
      </c>
      <c r="K34" s="42">
        <v>31</v>
      </c>
      <c r="L34" s="49" t="s">
        <v>531</v>
      </c>
      <c r="M34" s="50" t="s">
        <v>149</v>
      </c>
      <c r="N34" s="45">
        <v>3009.33</v>
      </c>
      <c r="O34" s="51">
        <v>3543.94</v>
      </c>
      <c r="P34" s="47">
        <f t="shared" si="1"/>
        <v>-0.17765083922334876</v>
      </c>
    </row>
    <row r="35" spans="2:16" ht="12.75">
      <c r="B35" s="1">
        <v>32</v>
      </c>
      <c r="C35" s="7" t="s">
        <v>584</v>
      </c>
      <c r="D35" s="48">
        <v>9.1582</v>
      </c>
      <c r="E35" s="7" t="s">
        <v>585</v>
      </c>
      <c r="F35" s="7"/>
      <c r="G35" s="6">
        <f t="shared" si="0"/>
        <v>108</v>
      </c>
      <c r="K35" s="42">
        <v>32</v>
      </c>
      <c r="L35" s="49" t="s">
        <v>150</v>
      </c>
      <c r="M35" s="50" t="s">
        <v>151</v>
      </c>
      <c r="N35" s="45"/>
      <c r="O35" s="51"/>
      <c r="P35" s="47" t="e">
        <f t="shared" si="1"/>
        <v>#DIV/0!</v>
      </c>
    </row>
    <row r="36" spans="2:16" ht="12.75">
      <c r="B36" s="1">
        <v>33</v>
      </c>
      <c r="C36" s="7" t="s">
        <v>586</v>
      </c>
      <c r="D36" s="48">
        <v>0.62705</v>
      </c>
      <c r="E36" s="52" t="s">
        <v>587</v>
      </c>
      <c r="F36" s="7"/>
      <c r="G36" s="6">
        <f aca="true" t="shared" si="2" ref="G36:G52">IF(E36&lt;&gt;"",MATCH(E36,curAlist,0),"")</f>
        <v>111</v>
      </c>
      <c r="K36" s="42">
        <v>33</v>
      </c>
      <c r="L36" s="49" t="s">
        <v>152</v>
      </c>
      <c r="M36" s="50" t="s">
        <v>153</v>
      </c>
      <c r="N36" s="45"/>
      <c r="O36" s="51"/>
      <c r="P36" s="47" t="e">
        <f aca="true" t="shared" si="3" ref="P36:P67">-(O36-N36)/N36</f>
        <v>#DIV/0!</v>
      </c>
    </row>
    <row r="37" spans="2:16" ht="12.75">
      <c r="B37" s="1">
        <v>34</v>
      </c>
      <c r="C37" s="7" t="s">
        <v>588</v>
      </c>
      <c r="D37" s="48">
        <v>135.541</v>
      </c>
      <c r="E37" s="7" t="s">
        <v>589</v>
      </c>
      <c r="F37" s="7"/>
      <c r="G37" s="6">
        <f t="shared" si="2"/>
        <v>116</v>
      </c>
      <c r="K37" s="42">
        <v>34</v>
      </c>
      <c r="L37" s="49" t="s">
        <v>154</v>
      </c>
      <c r="M37" s="50" t="s">
        <v>155</v>
      </c>
      <c r="N37" s="45"/>
      <c r="O37" s="51"/>
      <c r="P37" s="47" t="e">
        <f t="shared" si="3"/>
        <v>#DIV/0!</v>
      </c>
    </row>
    <row r="38" spans="2:16" ht="12.75">
      <c r="B38" s="1">
        <v>35</v>
      </c>
      <c r="C38" s="7" t="s">
        <v>590</v>
      </c>
      <c r="D38" s="48">
        <v>5.93618</v>
      </c>
      <c r="E38" s="7" t="s">
        <v>591</v>
      </c>
      <c r="F38" s="7"/>
      <c r="G38" s="6">
        <f t="shared" si="2"/>
        <v>119</v>
      </c>
      <c r="K38" s="42">
        <v>35</v>
      </c>
      <c r="L38" s="49" t="s">
        <v>156</v>
      </c>
      <c r="M38" s="50" t="s">
        <v>157</v>
      </c>
      <c r="N38" s="45"/>
      <c r="O38" s="51"/>
      <c r="P38" s="47" t="e">
        <f t="shared" si="3"/>
        <v>#DIV/0!</v>
      </c>
    </row>
    <row r="39" spans="2:16" ht="12.75">
      <c r="B39" s="1">
        <v>36</v>
      </c>
      <c r="C39" s="7" t="s">
        <v>592</v>
      </c>
      <c r="D39" s="48">
        <v>4.70326</v>
      </c>
      <c r="E39" s="7" t="s">
        <v>593</v>
      </c>
      <c r="F39" s="7"/>
      <c r="G39" s="6">
        <f t="shared" si="2"/>
        <v>120</v>
      </c>
      <c r="K39" s="42">
        <v>36</v>
      </c>
      <c r="L39" s="49" t="s">
        <v>158</v>
      </c>
      <c r="M39" s="50" t="s">
        <v>159</v>
      </c>
      <c r="N39" s="45"/>
      <c r="O39" s="51"/>
      <c r="P39" s="47" t="e">
        <f t="shared" si="3"/>
        <v>#DIV/0!</v>
      </c>
    </row>
    <row r="40" spans="2:16" ht="12.75">
      <c r="B40" s="1">
        <v>37</v>
      </c>
      <c r="C40" s="7" t="s">
        <v>594</v>
      </c>
      <c r="D40" s="48">
        <v>47.9286</v>
      </c>
      <c r="E40" s="7" t="s">
        <v>595</v>
      </c>
      <c r="F40" s="7"/>
      <c r="G40" s="6">
        <f t="shared" si="2"/>
        <v>122</v>
      </c>
      <c r="K40" s="42">
        <v>37</v>
      </c>
      <c r="L40" s="49" t="s">
        <v>160</v>
      </c>
      <c r="M40" s="50" t="s">
        <v>161</v>
      </c>
      <c r="N40" s="45"/>
      <c r="O40" s="51"/>
      <c r="P40" s="47" t="e">
        <f t="shared" si="3"/>
        <v>#DIV/0!</v>
      </c>
    </row>
    <row r="41" spans="2:16" ht="12.75">
      <c r="B41" s="1">
        <v>38</v>
      </c>
      <c r="C41" s="7" t="s">
        <v>596</v>
      </c>
      <c r="D41" s="48">
        <v>6.11557</v>
      </c>
      <c r="E41" s="7" t="s">
        <v>597</v>
      </c>
      <c r="F41" s="7"/>
      <c r="G41" s="6">
        <f t="shared" si="2"/>
        <v>124</v>
      </c>
      <c r="K41" s="42">
        <v>38</v>
      </c>
      <c r="L41" s="49" t="s">
        <v>535</v>
      </c>
      <c r="M41" s="50" t="s">
        <v>162</v>
      </c>
      <c r="N41" s="45">
        <v>8.16484</v>
      </c>
      <c r="O41" s="51">
        <v>8.23004</v>
      </c>
      <c r="P41" s="47">
        <f t="shared" si="3"/>
        <v>-0.007985459604842326</v>
      </c>
    </row>
    <row r="42" spans="2:16" ht="12.75">
      <c r="B42" s="1">
        <v>39</v>
      </c>
      <c r="C42" s="7" t="s">
        <v>598</v>
      </c>
      <c r="D42" s="48">
        <v>2.27716</v>
      </c>
      <c r="E42" s="7" t="s">
        <v>599</v>
      </c>
      <c r="F42" s="7"/>
      <c r="G42" s="6">
        <f t="shared" si="2"/>
        <v>129</v>
      </c>
      <c r="K42" s="42">
        <v>39</v>
      </c>
      <c r="L42" s="49" t="s">
        <v>163</v>
      </c>
      <c r="M42" s="50" t="s">
        <v>164</v>
      </c>
      <c r="N42" s="45"/>
      <c r="O42" s="51"/>
      <c r="P42" s="47" t="e">
        <f t="shared" si="3"/>
        <v>#DIV/0!</v>
      </c>
    </row>
    <row r="43" spans="2:16" ht="12.75">
      <c r="B43" s="1">
        <v>40</v>
      </c>
      <c r="C43" s="7" t="s">
        <v>600</v>
      </c>
      <c r="D43" s="48">
        <v>12.0072</v>
      </c>
      <c r="E43" s="7" t="s">
        <v>601</v>
      </c>
      <c r="F43" s="7"/>
      <c r="G43" s="6">
        <f t="shared" si="2"/>
        <v>165</v>
      </c>
      <c r="K43" s="42">
        <v>40</v>
      </c>
      <c r="L43" s="49" t="s">
        <v>165</v>
      </c>
      <c r="M43" s="50" t="s">
        <v>166</v>
      </c>
      <c r="N43" s="45"/>
      <c r="O43" s="51"/>
      <c r="P43" s="47" t="e">
        <f t="shared" si="3"/>
        <v>#DIV/0!</v>
      </c>
    </row>
    <row r="44" spans="2:16" ht="12.75">
      <c r="B44" s="1">
        <v>41</v>
      </c>
      <c r="C44" s="7" t="s">
        <v>602</v>
      </c>
      <c r="D44" s="48">
        <v>1900.93</v>
      </c>
      <c r="E44" s="7" t="s">
        <v>603</v>
      </c>
      <c r="F44" s="7"/>
      <c r="G44" s="6">
        <f t="shared" si="2"/>
        <v>78</v>
      </c>
      <c r="K44" s="42">
        <v>41</v>
      </c>
      <c r="L44" s="49" t="s">
        <v>537</v>
      </c>
      <c r="M44" s="50" t="s">
        <v>167</v>
      </c>
      <c r="N44" s="45">
        <v>17.1611</v>
      </c>
      <c r="O44" s="51">
        <v>17.2881</v>
      </c>
      <c r="P44" s="47">
        <f t="shared" si="3"/>
        <v>-0.007400458012598195</v>
      </c>
    </row>
    <row r="45" spans="2:16" ht="12.75">
      <c r="B45" s="1">
        <v>42</v>
      </c>
      <c r="C45" s="7" t="s">
        <v>604</v>
      </c>
      <c r="D45" s="48">
        <v>187.252</v>
      </c>
      <c r="E45" s="7" t="s">
        <v>605</v>
      </c>
      <c r="F45" s="7"/>
      <c r="G45" s="6">
        <f t="shared" si="2"/>
        <v>84</v>
      </c>
      <c r="K45" s="42">
        <v>42</v>
      </c>
      <c r="L45" s="49" t="s">
        <v>168</v>
      </c>
      <c r="M45" s="50" t="s">
        <v>169</v>
      </c>
      <c r="N45" s="45"/>
      <c r="O45" s="51"/>
      <c r="P45" s="47" t="e">
        <f t="shared" si="3"/>
        <v>#DIV/0!</v>
      </c>
    </row>
    <row r="46" spans="2:16" ht="12.75">
      <c r="B46" s="1">
        <v>43</v>
      </c>
      <c r="C46" s="7" t="s">
        <v>606</v>
      </c>
      <c r="D46" s="48">
        <v>11.3964</v>
      </c>
      <c r="E46" s="7" t="s">
        <v>607</v>
      </c>
      <c r="F46" s="7"/>
      <c r="G46" s="6">
        <f t="shared" si="2"/>
        <v>128</v>
      </c>
      <c r="K46" s="42">
        <v>43</v>
      </c>
      <c r="L46" s="49" t="s">
        <v>170</v>
      </c>
      <c r="M46" s="50" t="s">
        <v>171</v>
      </c>
      <c r="N46" s="45"/>
      <c r="O46" s="51"/>
      <c r="P46" s="47" t="e">
        <f t="shared" si="3"/>
        <v>#DIV/0!</v>
      </c>
    </row>
    <row r="47" spans="2:16" ht="12.75">
      <c r="B47" s="1">
        <v>44</v>
      </c>
      <c r="C47" s="7" t="s">
        <v>608</v>
      </c>
      <c r="D47" s="48">
        <v>1.66494</v>
      </c>
      <c r="E47" s="7" t="s">
        <v>609</v>
      </c>
      <c r="F47" s="7"/>
      <c r="G47" s="6">
        <f t="shared" si="2"/>
        <v>28</v>
      </c>
      <c r="K47" s="42">
        <v>44</v>
      </c>
      <c r="L47" s="49" t="s">
        <v>172</v>
      </c>
      <c r="M47" s="50" t="s">
        <v>173</v>
      </c>
      <c r="N47" s="45"/>
      <c r="O47" s="51"/>
      <c r="P47" s="47" t="e">
        <f t="shared" si="3"/>
        <v>#DIV/0!</v>
      </c>
    </row>
    <row r="48" spans="2:16" ht="12.75">
      <c r="B48" s="1">
        <v>45</v>
      </c>
      <c r="C48" s="7" t="s">
        <v>610</v>
      </c>
      <c r="D48" s="48">
        <v>52.6167</v>
      </c>
      <c r="E48" s="7" t="s">
        <v>611</v>
      </c>
      <c r="F48" s="7"/>
      <c r="G48" s="6">
        <f t="shared" si="2"/>
        <v>149</v>
      </c>
      <c r="K48" s="42">
        <v>45</v>
      </c>
      <c r="L48" s="49" t="s">
        <v>539</v>
      </c>
      <c r="M48" s="50" t="s">
        <v>174</v>
      </c>
      <c r="N48" s="45">
        <v>1.09679</v>
      </c>
      <c r="O48" s="51">
        <v>1.10491</v>
      </c>
      <c r="P48" s="47">
        <f t="shared" si="3"/>
        <v>-0.00740342271537863</v>
      </c>
    </row>
    <row r="49" spans="2:16" ht="12.75">
      <c r="B49" s="1">
        <v>46</v>
      </c>
      <c r="C49" s="7" t="s">
        <v>612</v>
      </c>
      <c r="D49" s="48">
        <v>54.5424</v>
      </c>
      <c r="E49" s="7" t="s">
        <v>613</v>
      </c>
      <c r="F49" s="7"/>
      <c r="G49" s="6">
        <f t="shared" si="2"/>
        <v>140</v>
      </c>
      <c r="K49" s="42">
        <v>46</v>
      </c>
      <c r="L49" s="49" t="s">
        <v>175</v>
      </c>
      <c r="M49" s="50" t="s">
        <v>176</v>
      </c>
      <c r="N49" s="45"/>
      <c r="O49" s="51"/>
      <c r="P49" s="47" t="e">
        <f t="shared" si="3"/>
        <v>#DIV/0!</v>
      </c>
    </row>
    <row r="50" spans="2:16" ht="12.75">
      <c r="B50" s="1">
        <v>47</v>
      </c>
      <c r="C50" s="7" t="s">
        <v>614</v>
      </c>
      <c r="D50" s="48">
        <v>10.2682</v>
      </c>
      <c r="E50" s="7" t="s">
        <v>615</v>
      </c>
      <c r="F50" s="7"/>
      <c r="G50" s="6">
        <f t="shared" si="2"/>
        <v>147</v>
      </c>
      <c r="K50" s="42">
        <v>47</v>
      </c>
      <c r="L50" s="49" t="s">
        <v>177</v>
      </c>
      <c r="M50" s="50" t="s">
        <v>178</v>
      </c>
      <c r="N50" s="45"/>
      <c r="O50" s="51"/>
      <c r="P50" s="47" t="e">
        <f t="shared" si="3"/>
        <v>#DIV/0!</v>
      </c>
    </row>
    <row r="51" spans="2:16" ht="12.75">
      <c r="B51" s="1">
        <v>48</v>
      </c>
      <c r="C51" s="7" t="s">
        <v>616</v>
      </c>
      <c r="D51" s="48">
        <v>2.3875</v>
      </c>
      <c r="E51" s="7" t="s">
        <v>617</v>
      </c>
      <c r="F51" s="7"/>
      <c r="G51" s="6">
        <f t="shared" si="2"/>
        <v>146</v>
      </c>
      <c r="K51" s="42">
        <v>48</v>
      </c>
      <c r="L51" s="49" t="s">
        <v>179</v>
      </c>
      <c r="M51" s="50" t="s">
        <v>180</v>
      </c>
      <c r="N51" s="45"/>
      <c r="O51" s="51"/>
      <c r="P51" s="47" t="e">
        <f t="shared" si="3"/>
        <v>#DIV/0!</v>
      </c>
    </row>
    <row r="52" spans="2:16" ht="12.75">
      <c r="B52" s="1">
        <v>49</v>
      </c>
      <c r="C52" s="7" t="s">
        <v>618</v>
      </c>
      <c r="D52" s="48">
        <v>3.50197</v>
      </c>
      <c r="E52" s="7" t="s">
        <v>619</v>
      </c>
      <c r="F52" s="7"/>
      <c r="G52" s="6">
        <f t="shared" si="2"/>
        <v>156</v>
      </c>
      <c r="K52" s="42">
        <v>49</v>
      </c>
      <c r="L52" s="49" t="s">
        <v>181</v>
      </c>
      <c r="M52" s="50" t="s">
        <v>182</v>
      </c>
      <c r="N52" s="45"/>
      <c r="O52" s="51"/>
      <c r="P52" s="47" t="e">
        <f t="shared" si="3"/>
        <v>#DIV/0!</v>
      </c>
    </row>
    <row r="53" spans="2:16" ht="12.75">
      <c r="B53" s="1">
        <v>50</v>
      </c>
      <c r="C53" s="7"/>
      <c r="D53" s="48"/>
      <c r="E53" s="7"/>
      <c r="F53" s="7"/>
      <c r="G53" s="6">
        <f aca="true" t="shared" si="4" ref="G53:G67">IF(E54&lt;&gt;"",MATCH(E54,curAlist,0),"")</f>
      </c>
      <c r="K53" s="42">
        <v>50</v>
      </c>
      <c r="L53" s="49" t="s">
        <v>183</v>
      </c>
      <c r="M53" s="50" t="s">
        <v>184</v>
      </c>
      <c r="N53" s="45"/>
      <c r="O53" s="51"/>
      <c r="P53" s="47" t="e">
        <f t="shared" si="3"/>
        <v>#DIV/0!</v>
      </c>
    </row>
    <row r="54" spans="2:16" ht="12.75">
      <c r="B54" s="1"/>
      <c r="C54" s="7"/>
      <c r="D54" s="48"/>
      <c r="E54" s="7"/>
      <c r="F54" s="7"/>
      <c r="G54" s="6">
        <f t="shared" si="4"/>
      </c>
      <c r="K54" s="42">
        <v>51</v>
      </c>
      <c r="L54" s="49" t="s">
        <v>185</v>
      </c>
      <c r="M54" s="50" t="s">
        <v>186</v>
      </c>
      <c r="N54" s="45"/>
      <c r="O54" s="51"/>
      <c r="P54" s="47" t="e">
        <f t="shared" si="3"/>
        <v>#DIV/0!</v>
      </c>
    </row>
    <row r="55" spans="2:16" ht="12.75">
      <c r="B55" s="1"/>
      <c r="C55" s="7"/>
      <c r="D55" s="48"/>
      <c r="E55" s="7"/>
      <c r="F55" s="7"/>
      <c r="G55" s="6">
        <f t="shared" si="4"/>
      </c>
      <c r="K55" s="42">
        <v>52</v>
      </c>
      <c r="L55" s="49" t="s">
        <v>187</v>
      </c>
      <c r="M55" s="50" t="s">
        <v>188</v>
      </c>
      <c r="N55" s="45"/>
      <c r="O55" s="51"/>
      <c r="P55" s="47" t="e">
        <f t="shared" si="3"/>
        <v>#DIV/0!</v>
      </c>
    </row>
    <row r="56" spans="2:16" ht="12.75">
      <c r="B56" s="1"/>
      <c r="C56" s="7"/>
      <c r="D56" s="48"/>
      <c r="E56" s="7"/>
      <c r="F56" s="7"/>
      <c r="G56" s="6">
        <f t="shared" si="4"/>
      </c>
      <c r="K56" s="42">
        <v>53</v>
      </c>
      <c r="L56" s="49" t="s">
        <v>189</v>
      </c>
      <c r="M56" s="50" t="s">
        <v>190</v>
      </c>
      <c r="N56" s="45"/>
      <c r="O56" s="51"/>
      <c r="P56" s="47" t="e">
        <f t="shared" si="3"/>
        <v>#DIV/0!</v>
      </c>
    </row>
    <row r="57" spans="2:16" ht="12.75">
      <c r="B57" s="1"/>
      <c r="C57" s="7"/>
      <c r="D57" s="48"/>
      <c r="E57" s="7"/>
      <c r="F57" s="7"/>
      <c r="G57" s="6">
        <f t="shared" si="4"/>
      </c>
      <c r="K57" s="42">
        <v>54</v>
      </c>
      <c r="L57" s="49" t="s">
        <v>191</v>
      </c>
      <c r="M57" s="50" t="s">
        <v>192</v>
      </c>
      <c r="N57" s="45"/>
      <c r="O57" s="11"/>
      <c r="P57" s="47" t="e">
        <f t="shared" si="3"/>
        <v>#DIV/0!</v>
      </c>
    </row>
    <row r="58" spans="2:16" ht="12.75">
      <c r="B58" s="1"/>
      <c r="C58" s="7"/>
      <c r="D58" s="48"/>
      <c r="E58" s="7"/>
      <c r="F58" s="7"/>
      <c r="G58" s="6">
        <f t="shared" si="4"/>
      </c>
      <c r="K58" s="42">
        <v>55</v>
      </c>
      <c r="L58" s="49" t="s">
        <v>193</v>
      </c>
      <c r="M58" s="50" t="s">
        <v>194</v>
      </c>
      <c r="N58" s="45"/>
      <c r="O58" s="11"/>
      <c r="P58" s="47" t="e">
        <f t="shared" si="3"/>
        <v>#DIV/0!</v>
      </c>
    </row>
    <row r="59" spans="2:16" ht="12.75">
      <c r="B59" s="1"/>
      <c r="C59" s="7"/>
      <c r="D59" s="48"/>
      <c r="E59" s="7"/>
      <c r="F59" s="7"/>
      <c r="G59" s="6">
        <f t="shared" si="4"/>
      </c>
      <c r="K59" s="42">
        <v>56</v>
      </c>
      <c r="L59" s="49" t="s">
        <v>195</v>
      </c>
      <c r="M59" s="50" t="s">
        <v>196</v>
      </c>
      <c r="N59" s="53"/>
      <c r="O59" s="11"/>
      <c r="P59" s="47" t="e">
        <f t="shared" si="3"/>
        <v>#DIV/0!</v>
      </c>
    </row>
    <row r="60" spans="2:16" ht="12.75">
      <c r="B60" s="1"/>
      <c r="C60" s="7"/>
      <c r="D60" s="48"/>
      <c r="E60" s="7"/>
      <c r="F60" s="7"/>
      <c r="G60" s="6">
        <f t="shared" si="4"/>
      </c>
      <c r="K60" s="42">
        <v>57</v>
      </c>
      <c r="L60" s="49" t="s">
        <v>541</v>
      </c>
      <c r="M60" s="50" t="s">
        <v>197</v>
      </c>
      <c r="N60" s="53">
        <v>12.6389</v>
      </c>
      <c r="O60" s="11">
        <v>11.3516</v>
      </c>
      <c r="P60" s="47">
        <f t="shared" si="3"/>
        <v>0.10185221815189614</v>
      </c>
    </row>
    <row r="61" spans="2:16" ht="12.75">
      <c r="B61" s="1"/>
      <c r="C61" s="7"/>
      <c r="D61" s="48"/>
      <c r="E61" s="7"/>
      <c r="F61" s="7"/>
      <c r="G61" s="6">
        <f t="shared" si="4"/>
      </c>
      <c r="K61" s="42">
        <v>58</v>
      </c>
      <c r="L61" s="49" t="s">
        <v>198</v>
      </c>
      <c r="M61" s="50" t="s">
        <v>199</v>
      </c>
      <c r="N61" s="53"/>
      <c r="O61" s="11"/>
      <c r="P61" s="47" t="e">
        <f t="shared" si="3"/>
        <v>#DIV/0!</v>
      </c>
    </row>
    <row r="62" spans="2:16" ht="12.75">
      <c r="B62" s="1"/>
      <c r="C62" s="7"/>
      <c r="D62" s="48"/>
      <c r="E62" s="7"/>
      <c r="F62" s="7"/>
      <c r="G62" s="6">
        <f t="shared" si="4"/>
      </c>
      <c r="K62" s="42">
        <v>59</v>
      </c>
      <c r="L62" s="49" t="s">
        <v>533</v>
      </c>
      <c r="M62" s="50" t="s">
        <v>200</v>
      </c>
      <c r="N62" s="53">
        <v>7.94571</v>
      </c>
      <c r="O62" s="11">
        <v>8.2106</v>
      </c>
      <c r="P62" s="47">
        <f t="shared" si="3"/>
        <v>-0.033337486517881904</v>
      </c>
    </row>
    <row r="63" spans="2:16" ht="12.75">
      <c r="B63" s="1"/>
      <c r="C63" s="7"/>
      <c r="D63" s="48"/>
      <c r="E63" s="7"/>
      <c r="F63" s="7"/>
      <c r="G63" s="6">
        <f t="shared" si="4"/>
      </c>
      <c r="K63" s="42">
        <v>60</v>
      </c>
      <c r="L63" s="49" t="s">
        <v>201</v>
      </c>
      <c r="M63" s="50" t="s">
        <v>202</v>
      </c>
      <c r="N63" s="53"/>
      <c r="O63" s="11"/>
      <c r="P63" s="47" t="e">
        <f t="shared" si="3"/>
        <v>#DIV/0!</v>
      </c>
    </row>
    <row r="64" spans="2:16" ht="12.75">
      <c r="B64" s="1"/>
      <c r="C64" s="7"/>
      <c r="D64" s="48"/>
      <c r="E64" s="7"/>
      <c r="F64" s="7"/>
      <c r="G64" s="6">
        <f t="shared" si="4"/>
      </c>
      <c r="K64" s="42">
        <v>61</v>
      </c>
      <c r="L64" s="49" t="s">
        <v>543</v>
      </c>
      <c r="M64" s="50" t="s">
        <v>203</v>
      </c>
      <c r="N64" s="53">
        <v>293.776</v>
      </c>
      <c r="O64" s="11">
        <v>327.938</v>
      </c>
      <c r="P64" s="47">
        <f t="shared" si="3"/>
        <v>-0.11628587767550778</v>
      </c>
    </row>
    <row r="65" spans="2:16" ht="12.75">
      <c r="B65" s="1"/>
      <c r="C65" s="7"/>
      <c r="D65" s="48"/>
      <c r="E65" s="7"/>
      <c r="F65" s="7"/>
      <c r="G65" s="6">
        <f t="shared" si="4"/>
      </c>
      <c r="K65" s="42">
        <v>62</v>
      </c>
      <c r="L65" s="49" t="s">
        <v>204</v>
      </c>
      <c r="M65" s="50" t="s">
        <v>205</v>
      </c>
      <c r="N65" s="53"/>
      <c r="O65" s="11"/>
      <c r="P65" s="47" t="e">
        <f t="shared" si="3"/>
        <v>#DIV/0!</v>
      </c>
    </row>
    <row r="66" spans="2:16" ht="12.75">
      <c r="B66" s="1"/>
      <c r="C66" s="7"/>
      <c r="D66" s="48"/>
      <c r="E66" s="7"/>
      <c r="F66" s="7"/>
      <c r="G66" s="6">
        <f t="shared" si="4"/>
      </c>
      <c r="K66" s="42">
        <v>63</v>
      </c>
      <c r="L66" s="49" t="s">
        <v>562</v>
      </c>
      <c r="M66" s="50" t="s">
        <v>206</v>
      </c>
      <c r="N66" s="53">
        <v>6.04875</v>
      </c>
      <c r="O66" s="11">
        <v>6.05701</v>
      </c>
      <c r="P66" s="47">
        <f t="shared" si="3"/>
        <v>-0.0013655713990493794</v>
      </c>
    </row>
    <row r="67" spans="2:16" ht="12.75">
      <c r="B67" s="1"/>
      <c r="C67" s="7"/>
      <c r="D67" s="48"/>
      <c r="E67" s="7"/>
      <c r="F67" s="7"/>
      <c r="G67" s="6">
        <f t="shared" si="4"/>
      </c>
      <c r="K67" s="42">
        <v>64</v>
      </c>
      <c r="L67" s="49" t="s">
        <v>207</v>
      </c>
      <c r="M67" s="50" t="s">
        <v>208</v>
      </c>
      <c r="N67" s="53"/>
      <c r="O67" s="11"/>
      <c r="P67" s="47" t="e">
        <f t="shared" si="3"/>
        <v>#DIV/0!</v>
      </c>
    </row>
    <row r="68" spans="2:16" ht="12.75">
      <c r="B68" s="1"/>
      <c r="C68" s="7"/>
      <c r="D68" s="48"/>
      <c r="E68" s="7"/>
      <c r="F68" s="7"/>
      <c r="G68" s="6">
        <f aca="true" t="shared" si="5" ref="G68:G98">IF(E69&lt;&gt;"",MATCH(E69,curAlist,0),"")</f>
      </c>
      <c r="K68" s="42">
        <v>65</v>
      </c>
      <c r="L68" s="49" t="s">
        <v>559</v>
      </c>
      <c r="M68" s="50" t="s">
        <v>209</v>
      </c>
      <c r="N68" s="53">
        <v>75.5064</v>
      </c>
      <c r="O68" s="11">
        <v>73.2579</v>
      </c>
      <c r="P68" s="47">
        <f aca="true" t="shared" si="6" ref="P68:P99">-(O68-N68)/N68</f>
        <v>0.02977893264676892</v>
      </c>
    </row>
    <row r="69" spans="2:16" ht="12.75">
      <c r="B69" s="1"/>
      <c r="C69" s="7"/>
      <c r="D69" s="48"/>
      <c r="E69" s="7"/>
      <c r="F69" s="7"/>
      <c r="G69" s="6">
        <f t="shared" si="5"/>
      </c>
      <c r="K69" s="42">
        <v>66</v>
      </c>
      <c r="L69" s="49" t="s">
        <v>210</v>
      </c>
      <c r="M69" s="50" t="s">
        <v>211</v>
      </c>
      <c r="N69" s="53"/>
      <c r="O69" s="11"/>
      <c r="P69" s="47" t="e">
        <f t="shared" si="6"/>
        <v>#DIV/0!</v>
      </c>
    </row>
    <row r="70" spans="2:16" ht="12.75">
      <c r="B70" s="1"/>
      <c r="C70" s="7"/>
      <c r="D70" s="48"/>
      <c r="E70" s="7"/>
      <c r="F70" s="7"/>
      <c r="G70" s="6">
        <f t="shared" si="5"/>
      </c>
      <c r="K70" s="42">
        <v>67</v>
      </c>
      <c r="L70" s="49" t="s">
        <v>560</v>
      </c>
      <c r="M70" s="50" t="s">
        <v>212</v>
      </c>
      <c r="N70" s="53"/>
      <c r="O70" s="11">
        <v>14560.7</v>
      </c>
      <c r="P70" s="47" t="e">
        <f t="shared" si="6"/>
        <v>#DIV/0!</v>
      </c>
    </row>
    <row r="71" spans="2:16" ht="12.75">
      <c r="B71" s="1"/>
      <c r="C71" s="7"/>
      <c r="D71" s="48"/>
      <c r="E71" s="7"/>
      <c r="F71" s="7"/>
      <c r="G71" s="6">
        <f t="shared" si="5"/>
      </c>
      <c r="K71" s="42">
        <v>68</v>
      </c>
      <c r="L71" s="49" t="s">
        <v>545</v>
      </c>
      <c r="M71" s="50" t="s">
        <v>213</v>
      </c>
      <c r="N71" s="53">
        <v>202.106</v>
      </c>
      <c r="O71" s="11">
        <v>184.637</v>
      </c>
      <c r="P71" s="47">
        <f t="shared" si="6"/>
        <v>0.08643484112297505</v>
      </c>
    </row>
    <row r="72" spans="2:16" ht="12.75">
      <c r="B72" s="1"/>
      <c r="C72" s="7"/>
      <c r="D72" s="48"/>
      <c r="E72" s="7"/>
      <c r="F72" s="7"/>
      <c r="G72" s="6">
        <f t="shared" si="5"/>
      </c>
      <c r="K72" s="42">
        <v>69</v>
      </c>
      <c r="L72" s="49" t="s">
        <v>214</v>
      </c>
      <c r="M72" s="50" t="s">
        <v>215</v>
      </c>
      <c r="N72" s="53"/>
      <c r="O72" s="11"/>
      <c r="P72" s="47" t="e">
        <f t="shared" si="6"/>
        <v>#DIV/0!</v>
      </c>
    </row>
    <row r="73" spans="2:16" ht="12.75">
      <c r="B73" s="1"/>
      <c r="C73" s="7"/>
      <c r="D73" s="48"/>
      <c r="E73" s="7"/>
      <c r="F73" s="7"/>
      <c r="G73" s="6">
        <f t="shared" si="5"/>
      </c>
      <c r="K73" s="42">
        <v>70</v>
      </c>
      <c r="L73" s="49" t="s">
        <v>216</v>
      </c>
      <c r="M73" s="50" t="s">
        <v>217</v>
      </c>
      <c r="N73" s="53"/>
      <c r="O73" s="11"/>
      <c r="P73" s="47" t="e">
        <f t="shared" si="6"/>
        <v>#DIV/0!</v>
      </c>
    </row>
    <row r="74" spans="2:16" ht="12.75">
      <c r="B74" s="1"/>
      <c r="C74" s="7"/>
      <c r="D74" s="48"/>
      <c r="E74" s="7"/>
      <c r="F74" s="7"/>
      <c r="G74" s="6">
        <f t="shared" si="5"/>
      </c>
      <c r="K74" s="42">
        <v>71</v>
      </c>
      <c r="L74" s="49" t="s">
        <v>218</v>
      </c>
      <c r="M74" s="50" t="s">
        <v>219</v>
      </c>
      <c r="N74" s="53"/>
      <c r="O74" s="11"/>
      <c r="P74" s="47" t="e">
        <f t="shared" si="6"/>
        <v>#DIV/0!</v>
      </c>
    </row>
    <row r="75" spans="2:16" ht="12.75">
      <c r="B75" s="1"/>
      <c r="C75" s="7"/>
      <c r="D75" s="48"/>
      <c r="E75" s="7"/>
      <c r="F75" s="7"/>
      <c r="G75" s="6">
        <f t="shared" si="5"/>
      </c>
      <c r="K75" s="42">
        <v>72</v>
      </c>
      <c r="L75" s="49" t="s">
        <v>564</v>
      </c>
      <c r="M75" s="50" t="s">
        <v>220</v>
      </c>
      <c r="N75" s="53">
        <v>148.725</v>
      </c>
      <c r="O75" s="11">
        <v>146.733</v>
      </c>
      <c r="P75" s="47">
        <f t="shared" si="6"/>
        <v>0.013393847705496656</v>
      </c>
    </row>
    <row r="76" spans="2:16" ht="12.75">
      <c r="B76" s="1"/>
      <c r="C76" s="7"/>
      <c r="D76" s="48"/>
      <c r="E76" s="7"/>
      <c r="F76" s="7"/>
      <c r="G76" s="6">
        <f t="shared" si="5"/>
      </c>
      <c r="K76" s="42">
        <v>73</v>
      </c>
      <c r="L76" s="49" t="s">
        <v>221</v>
      </c>
      <c r="M76" s="50" t="s">
        <v>222</v>
      </c>
      <c r="N76" s="53"/>
      <c r="O76" s="11"/>
      <c r="P76" s="47" t="e">
        <f t="shared" si="6"/>
        <v>#DIV/0!</v>
      </c>
    </row>
    <row r="77" spans="2:16" ht="12.75">
      <c r="B77" s="1"/>
      <c r="C77" s="7"/>
      <c r="D77" s="48"/>
      <c r="E77" s="7"/>
      <c r="F77" s="7"/>
      <c r="G77" s="6">
        <f t="shared" si="5"/>
      </c>
      <c r="K77" s="42">
        <v>74</v>
      </c>
      <c r="L77" s="49" t="s">
        <v>583</v>
      </c>
      <c r="M77" s="50" t="s">
        <v>223</v>
      </c>
      <c r="N77" s="53"/>
      <c r="O77" s="11"/>
      <c r="P77" s="47" t="e">
        <f t="shared" si="6"/>
        <v>#DIV/0!</v>
      </c>
    </row>
    <row r="78" spans="2:16" ht="12.75">
      <c r="B78" s="1"/>
      <c r="C78" s="7"/>
      <c r="D78" s="48"/>
      <c r="E78" s="7"/>
      <c r="F78" s="7"/>
      <c r="G78" s="6">
        <f t="shared" si="5"/>
      </c>
      <c r="K78" s="42">
        <v>75</v>
      </c>
      <c r="L78" s="49" t="s">
        <v>224</v>
      </c>
      <c r="M78" s="50" t="s">
        <v>225</v>
      </c>
      <c r="N78" s="53"/>
      <c r="O78" s="11"/>
      <c r="P78" s="47" t="e">
        <f t="shared" si="6"/>
        <v>#DIV/0!</v>
      </c>
    </row>
    <row r="79" spans="2:16" ht="12.75">
      <c r="B79" s="1"/>
      <c r="C79" s="7"/>
      <c r="D79" s="48"/>
      <c r="E79" s="7"/>
      <c r="F79" s="7"/>
      <c r="G79" s="6">
        <f t="shared" si="5"/>
      </c>
      <c r="K79" s="42">
        <v>76</v>
      </c>
      <c r="L79" s="49" t="s">
        <v>226</v>
      </c>
      <c r="M79" s="50" t="s">
        <v>227</v>
      </c>
      <c r="N79" s="53"/>
      <c r="O79" s="11"/>
      <c r="P79" s="47" t="e">
        <f t="shared" si="6"/>
        <v>#DIV/0!</v>
      </c>
    </row>
    <row r="80" spans="2:16" ht="12.75">
      <c r="B80" s="1"/>
      <c r="C80" s="7"/>
      <c r="D80" s="48"/>
      <c r="E80" s="7"/>
      <c r="F80" s="7"/>
      <c r="G80" s="6">
        <f t="shared" si="5"/>
      </c>
      <c r="K80" s="42">
        <v>77</v>
      </c>
      <c r="L80" s="49" t="s">
        <v>228</v>
      </c>
      <c r="M80" s="50" t="s">
        <v>229</v>
      </c>
      <c r="N80" s="53"/>
      <c r="O80" s="11"/>
      <c r="P80" s="47" t="e">
        <f t="shared" si="6"/>
        <v>#DIV/0!</v>
      </c>
    </row>
    <row r="81" spans="2:16" ht="12.75">
      <c r="B81" s="1"/>
      <c r="C81" s="7"/>
      <c r="D81" s="48"/>
      <c r="E81" s="7"/>
      <c r="F81" s="7"/>
      <c r="G81" s="6">
        <f t="shared" si="5"/>
      </c>
      <c r="K81" s="42">
        <v>78</v>
      </c>
      <c r="L81" s="49" t="s">
        <v>603</v>
      </c>
      <c r="M81" s="50" t="s">
        <v>230</v>
      </c>
      <c r="N81" s="53">
        <v>1900.93</v>
      </c>
      <c r="O81" s="11">
        <v>1931.02</v>
      </c>
      <c r="P81" s="47">
        <f t="shared" si="6"/>
        <v>-0.015829094180217006</v>
      </c>
    </row>
    <row r="82" spans="2:16" ht="12.75">
      <c r="B82" s="1"/>
      <c r="C82" s="7"/>
      <c r="D82" s="48"/>
      <c r="E82" s="7"/>
      <c r="F82" s="7"/>
      <c r="G82" s="6">
        <f t="shared" si="5"/>
      </c>
      <c r="K82" s="42">
        <v>79</v>
      </c>
      <c r="L82" s="49" t="s">
        <v>566</v>
      </c>
      <c r="M82" s="50" t="s">
        <v>231</v>
      </c>
      <c r="N82" s="53">
        <v>0.465762</v>
      </c>
      <c r="O82" s="11">
        <v>0.42604</v>
      </c>
      <c r="P82" s="47">
        <f t="shared" si="6"/>
        <v>0.08528390036112872</v>
      </c>
    </row>
    <row r="83" spans="2:16" ht="12.75">
      <c r="B83" s="1"/>
      <c r="C83" s="7"/>
      <c r="D83" s="48"/>
      <c r="E83" s="7"/>
      <c r="F83" s="7"/>
      <c r="G83" s="6">
        <f t="shared" si="5"/>
      </c>
      <c r="K83" s="42">
        <v>80</v>
      </c>
      <c r="L83" s="49" t="s">
        <v>232</v>
      </c>
      <c r="M83" s="50" t="s">
        <v>233</v>
      </c>
      <c r="N83" s="53"/>
      <c r="O83" s="11"/>
      <c r="P83" s="47" t="e">
        <f t="shared" si="6"/>
        <v>#DIV/0!</v>
      </c>
    </row>
    <row r="84" spans="2:16" ht="12.75">
      <c r="B84" s="1"/>
      <c r="C84" s="7"/>
      <c r="D84" s="48"/>
      <c r="E84" s="7"/>
      <c r="F84" s="7"/>
      <c r="G84" s="6">
        <f t="shared" si="5"/>
      </c>
      <c r="K84" s="42">
        <v>81</v>
      </c>
      <c r="L84" s="49" t="s">
        <v>565</v>
      </c>
      <c r="M84" s="50" t="s">
        <v>234</v>
      </c>
      <c r="N84" s="53">
        <v>245.846</v>
      </c>
      <c r="O84" s="11">
        <v>221.266</v>
      </c>
      <c r="P84" s="47">
        <f t="shared" si="6"/>
        <v>0.09998128909968033</v>
      </c>
    </row>
    <row r="85" spans="2:16" ht="12.75">
      <c r="B85" s="1"/>
      <c r="C85" s="7"/>
      <c r="D85" s="48"/>
      <c r="E85" s="7"/>
      <c r="F85" s="7"/>
      <c r="G85" s="6">
        <f t="shared" si="5"/>
      </c>
      <c r="K85" s="42">
        <v>82</v>
      </c>
      <c r="L85" s="49" t="s">
        <v>235</v>
      </c>
      <c r="M85" s="50" t="s">
        <v>236</v>
      </c>
      <c r="N85" s="53"/>
      <c r="O85" s="11"/>
      <c r="P85" s="47" t="e">
        <f t="shared" si="6"/>
        <v>#DIV/0!</v>
      </c>
    </row>
    <row r="86" spans="2:16" ht="12.75">
      <c r="B86" s="1"/>
      <c r="C86" s="7"/>
      <c r="D86" s="48"/>
      <c r="E86" s="7"/>
      <c r="F86" s="7"/>
      <c r="G86" s="6">
        <f t="shared" si="5"/>
      </c>
      <c r="K86" s="42">
        <v>83</v>
      </c>
      <c r="L86" s="49" t="s">
        <v>237</v>
      </c>
      <c r="M86" s="50" t="s">
        <v>238</v>
      </c>
      <c r="N86" s="53"/>
      <c r="O86" s="11"/>
      <c r="P86" s="47" t="e">
        <f t="shared" si="6"/>
        <v>#DIV/0!</v>
      </c>
    </row>
    <row r="87" spans="2:16" ht="12.75">
      <c r="B87" s="1"/>
      <c r="C87" s="7"/>
      <c r="D87" s="48"/>
      <c r="E87" s="7"/>
      <c r="F87" s="7"/>
      <c r="G87" s="6">
        <f t="shared" si="5"/>
      </c>
      <c r="K87" s="42">
        <v>84</v>
      </c>
      <c r="L87" s="49" t="s">
        <v>605</v>
      </c>
      <c r="M87" s="50" t="s">
        <v>239</v>
      </c>
      <c r="N87" s="53">
        <v>187.252</v>
      </c>
      <c r="O87" s="11">
        <v>169.551</v>
      </c>
      <c r="P87" s="47">
        <f t="shared" si="6"/>
        <v>0.09453036549676383</v>
      </c>
    </row>
    <row r="88" spans="2:16" ht="12.75">
      <c r="B88" s="1"/>
      <c r="C88" s="7"/>
      <c r="D88" s="48"/>
      <c r="E88" s="7"/>
      <c r="F88" s="7"/>
      <c r="G88" s="6">
        <f t="shared" si="5"/>
      </c>
      <c r="K88" s="42">
        <v>85</v>
      </c>
      <c r="L88" s="49" t="s">
        <v>240</v>
      </c>
      <c r="M88" s="50" t="s">
        <v>241</v>
      </c>
      <c r="N88" s="53"/>
      <c r="O88" s="11"/>
      <c r="P88" s="47" t="e">
        <f t="shared" si="6"/>
        <v>#DIV/0!</v>
      </c>
    </row>
    <row r="89" spans="2:16" ht="12.75">
      <c r="B89" s="1"/>
      <c r="C89" s="7"/>
      <c r="D89" s="48"/>
      <c r="E89" s="7"/>
      <c r="F89" s="7"/>
      <c r="G89" s="6">
        <f t="shared" si="5"/>
      </c>
      <c r="K89" s="42">
        <v>86</v>
      </c>
      <c r="L89" s="49" t="s">
        <v>242</v>
      </c>
      <c r="M89" s="50" t="s">
        <v>243</v>
      </c>
      <c r="N89" s="53"/>
      <c r="O89" s="11"/>
      <c r="P89" s="47" t="e">
        <f t="shared" si="6"/>
        <v>#DIV/0!</v>
      </c>
    </row>
    <row r="90" spans="2:16" ht="12.75">
      <c r="B90" s="1"/>
      <c r="C90" s="7"/>
      <c r="D90" s="48"/>
      <c r="E90" s="7"/>
      <c r="F90" s="7"/>
      <c r="G90" s="6">
        <f t="shared" si="5"/>
      </c>
      <c r="K90" s="42">
        <v>87</v>
      </c>
      <c r="L90" s="49" t="s">
        <v>572</v>
      </c>
      <c r="M90" s="50" t="s">
        <v>244</v>
      </c>
      <c r="N90" s="53">
        <v>3.78701</v>
      </c>
      <c r="O90" s="11">
        <v>3.81503</v>
      </c>
      <c r="P90" s="47">
        <f t="shared" si="6"/>
        <v>-0.007398977029371498</v>
      </c>
    </row>
    <row r="91" spans="2:16" ht="12.75">
      <c r="B91" s="1"/>
      <c r="C91" s="7"/>
      <c r="D91" s="48"/>
      <c r="E91" s="7"/>
      <c r="F91" s="7"/>
      <c r="G91" s="6">
        <f t="shared" si="5"/>
      </c>
      <c r="K91" s="42">
        <v>88</v>
      </c>
      <c r="L91" s="49" t="s">
        <v>568</v>
      </c>
      <c r="M91" s="50" t="s">
        <v>245</v>
      </c>
      <c r="N91" s="53">
        <v>0.7762</v>
      </c>
      <c r="O91" s="11">
        <v>0.783824</v>
      </c>
      <c r="P91" s="47">
        <f t="shared" si="6"/>
        <v>-0.009822210770419948</v>
      </c>
    </row>
    <row r="92" spans="2:16" ht="12.75">
      <c r="B92" s="1"/>
      <c r="C92" s="7"/>
      <c r="D92" s="48"/>
      <c r="E92" s="7"/>
      <c r="F92" s="7"/>
      <c r="G92" s="6">
        <f t="shared" si="5"/>
      </c>
      <c r="K92" s="42">
        <v>89</v>
      </c>
      <c r="L92" s="49" t="s">
        <v>570</v>
      </c>
      <c r="M92" s="50" t="s">
        <v>246</v>
      </c>
      <c r="N92" s="53">
        <v>3.15134</v>
      </c>
      <c r="O92" s="11">
        <v>2.83007</v>
      </c>
      <c r="P92" s="47">
        <f t="shared" si="6"/>
        <v>0.10194710821428336</v>
      </c>
    </row>
    <row r="93" spans="2:16" ht="12.75">
      <c r="B93" s="1"/>
      <c r="C93" s="7"/>
      <c r="D93" s="48"/>
      <c r="E93" s="7"/>
      <c r="F93" s="7"/>
      <c r="G93" s="6">
        <f t="shared" si="5"/>
      </c>
      <c r="K93" s="42">
        <v>90</v>
      </c>
      <c r="L93" s="49" t="s">
        <v>510</v>
      </c>
      <c r="M93" s="50" t="s">
        <v>247</v>
      </c>
      <c r="N93" s="53"/>
      <c r="O93" s="11"/>
      <c r="P93" s="47" t="e">
        <f t="shared" si="6"/>
        <v>#DIV/0!</v>
      </c>
    </row>
    <row r="94" spans="2:16" ht="12.75">
      <c r="B94" s="1"/>
      <c r="C94" s="7"/>
      <c r="D94" s="48"/>
      <c r="E94" s="7"/>
      <c r="F94" s="7"/>
      <c r="G94" s="6">
        <f t="shared" si="5"/>
      </c>
      <c r="K94" s="42">
        <v>91</v>
      </c>
      <c r="L94" s="49" t="s">
        <v>248</v>
      </c>
      <c r="M94" s="50" t="s">
        <v>249</v>
      </c>
      <c r="N94" s="53"/>
      <c r="O94" s="11"/>
      <c r="P94" s="47" t="e">
        <f t="shared" si="6"/>
        <v>#DIV/0!</v>
      </c>
    </row>
    <row r="95" spans="2:16" ht="12.75">
      <c r="B95" s="1"/>
      <c r="C95" s="7"/>
      <c r="D95" s="48"/>
      <c r="E95" s="7"/>
      <c r="F95" s="7"/>
      <c r="G95" s="6">
        <f t="shared" si="5"/>
      </c>
      <c r="K95" s="42">
        <v>92</v>
      </c>
      <c r="L95" s="49" t="s">
        <v>511</v>
      </c>
      <c r="M95" s="50" t="s">
        <v>250</v>
      </c>
      <c r="N95" s="53"/>
      <c r="O95" s="11"/>
      <c r="P95" s="47" t="e">
        <f t="shared" si="6"/>
        <v>#DIV/0!</v>
      </c>
    </row>
    <row r="96" spans="2:16" ht="12.75">
      <c r="B96" s="1"/>
      <c r="C96" s="7"/>
      <c r="D96" s="48"/>
      <c r="E96" s="7"/>
      <c r="F96" s="7"/>
      <c r="G96" s="6">
        <f t="shared" si="5"/>
      </c>
      <c r="K96" s="42">
        <v>93</v>
      </c>
      <c r="L96" s="49" t="s">
        <v>251</v>
      </c>
      <c r="M96" s="50" t="s">
        <v>252</v>
      </c>
      <c r="N96" s="53"/>
      <c r="O96" s="11"/>
      <c r="P96" s="47" t="e">
        <f t="shared" si="6"/>
        <v>#DIV/0!</v>
      </c>
    </row>
    <row r="97" spans="2:16" ht="12.75">
      <c r="B97" s="1"/>
      <c r="C97" s="7"/>
      <c r="D97" s="48"/>
      <c r="E97" s="7"/>
      <c r="F97" s="7"/>
      <c r="G97" s="6">
        <f t="shared" si="5"/>
      </c>
      <c r="K97" s="42">
        <v>94</v>
      </c>
      <c r="L97" s="49" t="s">
        <v>552</v>
      </c>
      <c r="M97" s="50" t="s">
        <v>253</v>
      </c>
      <c r="N97" s="53"/>
      <c r="O97" s="11"/>
      <c r="P97" s="47" t="e">
        <f t="shared" si="6"/>
        <v>#DIV/0!</v>
      </c>
    </row>
    <row r="98" spans="2:16" ht="12.75">
      <c r="B98" s="1"/>
      <c r="C98" s="54"/>
      <c r="D98" s="55"/>
      <c r="E98" s="54"/>
      <c r="F98" s="54"/>
      <c r="G98" s="29">
        <f t="shared" si="5"/>
      </c>
      <c r="K98" s="42">
        <v>95</v>
      </c>
      <c r="L98" s="49" t="s">
        <v>254</v>
      </c>
      <c r="M98" s="50" t="s">
        <v>255</v>
      </c>
      <c r="N98" s="53"/>
      <c r="O98" s="11"/>
      <c r="P98" s="47" t="e">
        <f t="shared" si="6"/>
        <v>#DIV/0!</v>
      </c>
    </row>
    <row r="99" spans="2:16" ht="12.75">
      <c r="B99" s="1"/>
      <c r="K99" s="42">
        <v>96</v>
      </c>
      <c r="L99" s="49" t="s">
        <v>256</v>
      </c>
      <c r="M99" s="50" t="s">
        <v>257</v>
      </c>
      <c r="N99" s="53"/>
      <c r="O99" s="11"/>
      <c r="P99" s="47" t="e">
        <f t="shared" si="6"/>
        <v>#DIV/0!</v>
      </c>
    </row>
    <row r="100" spans="2:16" ht="12.75">
      <c r="B100" s="1"/>
      <c r="K100" s="42">
        <v>97</v>
      </c>
      <c r="L100" s="49" t="s">
        <v>258</v>
      </c>
      <c r="M100" s="50" t="s">
        <v>259</v>
      </c>
      <c r="N100" s="53"/>
      <c r="O100" s="11"/>
      <c r="P100" s="47" t="e">
        <f aca="true" t="shared" si="7" ref="P100:P131">-(O100-N100)/N100</f>
        <v>#DIV/0!</v>
      </c>
    </row>
    <row r="101" spans="2:16" ht="12.75">
      <c r="B101" s="1"/>
      <c r="K101" s="42">
        <v>98</v>
      </c>
      <c r="L101" s="49" t="s">
        <v>576</v>
      </c>
      <c r="M101" s="50" t="s">
        <v>260</v>
      </c>
      <c r="N101" s="53">
        <v>5.64841</v>
      </c>
      <c r="O101" s="11">
        <v>4.52195</v>
      </c>
      <c r="P101" s="47">
        <f t="shared" si="7"/>
        <v>0.19942957398630762</v>
      </c>
    </row>
    <row r="102" spans="2:16" ht="12.75">
      <c r="B102" s="1"/>
      <c r="K102" s="42">
        <v>99</v>
      </c>
      <c r="L102" s="49" t="s">
        <v>577</v>
      </c>
      <c r="M102" s="50" t="s">
        <v>261</v>
      </c>
      <c r="N102" s="53">
        <v>49.4011</v>
      </c>
      <c r="O102" s="11">
        <v>48.7597</v>
      </c>
      <c r="P102" s="47">
        <f t="shared" si="7"/>
        <v>0.01298351656137206</v>
      </c>
    </row>
    <row r="103" spans="11:16" ht="12.75">
      <c r="K103" s="42">
        <v>100</v>
      </c>
      <c r="L103" s="49" t="s">
        <v>262</v>
      </c>
      <c r="M103" s="50" t="s">
        <v>263</v>
      </c>
      <c r="N103" s="53"/>
      <c r="O103" s="11"/>
      <c r="P103" s="47" t="e">
        <f t="shared" si="7"/>
        <v>#DIV/0!</v>
      </c>
    </row>
    <row r="104" spans="11:16" ht="12.75">
      <c r="K104" s="42">
        <v>101</v>
      </c>
      <c r="L104" s="49" t="s">
        <v>264</v>
      </c>
      <c r="M104" s="50" t="s">
        <v>265</v>
      </c>
      <c r="N104" s="53"/>
      <c r="O104" s="11"/>
      <c r="P104" s="47" t="e">
        <f t="shared" si="7"/>
        <v>#DIV/0!</v>
      </c>
    </row>
    <row r="105" spans="11:16" ht="12.75">
      <c r="K105" s="42">
        <v>102</v>
      </c>
      <c r="L105" s="49" t="s">
        <v>579</v>
      </c>
      <c r="M105" s="50" t="s">
        <v>266</v>
      </c>
      <c r="N105" s="53">
        <v>21.429</v>
      </c>
      <c r="O105" s="11">
        <v>20.145</v>
      </c>
      <c r="P105" s="47">
        <f t="shared" si="7"/>
        <v>0.059918801623967476</v>
      </c>
    </row>
    <row r="106" spans="11:16" ht="12.75">
      <c r="K106" s="42">
        <v>103</v>
      </c>
      <c r="L106" s="49" t="s">
        <v>574</v>
      </c>
      <c r="M106" s="50" t="s">
        <v>267</v>
      </c>
      <c r="N106" s="53">
        <v>5.49832</v>
      </c>
      <c r="O106" s="11">
        <v>5.26148</v>
      </c>
      <c r="P106" s="47">
        <f t="shared" si="7"/>
        <v>0.04307497562891937</v>
      </c>
    </row>
    <row r="107" spans="11:16" ht="12.75">
      <c r="K107" s="42">
        <v>104</v>
      </c>
      <c r="L107" s="49" t="s">
        <v>268</v>
      </c>
      <c r="M107" s="50" t="s">
        <v>269</v>
      </c>
      <c r="N107" s="53"/>
      <c r="O107" s="11"/>
      <c r="P107" s="47" t="e">
        <f t="shared" si="7"/>
        <v>#DIV/0!</v>
      </c>
    </row>
    <row r="108" spans="11:16" ht="12.75">
      <c r="K108" s="42">
        <v>105</v>
      </c>
      <c r="L108" s="49" t="s">
        <v>270</v>
      </c>
      <c r="M108" s="50" t="s">
        <v>271</v>
      </c>
      <c r="N108" s="53"/>
      <c r="O108" s="11"/>
      <c r="P108" s="47" t="e">
        <f t="shared" si="7"/>
        <v>#DIV/0!</v>
      </c>
    </row>
    <row r="109" spans="11:16" ht="12.75">
      <c r="K109" s="42">
        <v>106</v>
      </c>
      <c r="L109" s="49" t="s">
        <v>272</v>
      </c>
      <c r="M109" s="50" t="s">
        <v>273</v>
      </c>
      <c r="N109" s="53"/>
      <c r="O109" s="11"/>
      <c r="P109" s="47" t="e">
        <f t="shared" si="7"/>
        <v>#DIV/0!</v>
      </c>
    </row>
    <row r="110" spans="11:16" ht="12.75">
      <c r="K110" s="42">
        <v>107</v>
      </c>
      <c r="L110" s="49" t="s">
        <v>274</v>
      </c>
      <c r="M110" s="50" t="s">
        <v>275</v>
      </c>
      <c r="N110" s="53"/>
      <c r="O110" s="11"/>
      <c r="P110" s="47" t="e">
        <f t="shared" si="7"/>
        <v>#DIV/0!</v>
      </c>
    </row>
    <row r="111" spans="11:16" ht="12.75">
      <c r="K111" s="42">
        <v>108</v>
      </c>
      <c r="L111" s="49" t="s">
        <v>585</v>
      </c>
      <c r="M111" s="50" t="s">
        <v>276</v>
      </c>
      <c r="N111" s="53">
        <v>9.1582</v>
      </c>
      <c r="O111" s="11">
        <v>9.73262</v>
      </c>
      <c r="P111" s="47">
        <f t="shared" si="7"/>
        <v>-0.06272193225743049</v>
      </c>
    </row>
    <row r="112" spans="11:16" ht="12.75">
      <c r="K112" s="42">
        <v>109</v>
      </c>
      <c r="L112" s="49" t="s">
        <v>277</v>
      </c>
      <c r="M112" s="50" t="s">
        <v>278</v>
      </c>
      <c r="N112" s="53">
        <v>120.093</v>
      </c>
      <c r="O112" s="11">
        <v>117.384</v>
      </c>
      <c r="P112" s="47">
        <f t="shared" si="7"/>
        <v>0.02255751792360923</v>
      </c>
    </row>
    <row r="113" spans="11:16" ht="12.75">
      <c r="K113" s="42">
        <v>110</v>
      </c>
      <c r="L113" s="49" t="s">
        <v>581</v>
      </c>
      <c r="M113" s="50" t="s">
        <v>279</v>
      </c>
      <c r="N113" s="53">
        <v>2.20872</v>
      </c>
      <c r="O113" s="11">
        <v>2.54107</v>
      </c>
      <c r="P113" s="47">
        <f t="shared" si="7"/>
        <v>-0.1504717664529682</v>
      </c>
    </row>
    <row r="114" spans="11:16" ht="12.75">
      <c r="K114" s="42">
        <v>111</v>
      </c>
      <c r="L114" s="49" t="s">
        <v>587</v>
      </c>
      <c r="M114" s="50" t="s">
        <v>280</v>
      </c>
      <c r="N114" s="53">
        <v>0.62705</v>
      </c>
      <c r="O114" s="11">
        <v>0.563123</v>
      </c>
      <c r="P114" s="47">
        <f t="shared" si="7"/>
        <v>0.10194880791005495</v>
      </c>
    </row>
    <row r="115" spans="11:16" ht="12.75">
      <c r="K115" s="42">
        <v>112</v>
      </c>
      <c r="L115" s="49" t="s">
        <v>281</v>
      </c>
      <c r="M115" s="50" t="s">
        <v>282</v>
      </c>
      <c r="N115" s="53"/>
      <c r="O115" s="11"/>
      <c r="P115" s="47" t="e">
        <f t="shared" si="7"/>
        <v>#DIV/0!</v>
      </c>
    </row>
    <row r="116" spans="11:16" ht="12.75">
      <c r="K116" s="42">
        <v>113</v>
      </c>
      <c r="L116" s="49" t="s">
        <v>283</v>
      </c>
      <c r="M116" s="50" t="s">
        <v>284</v>
      </c>
      <c r="N116" s="53"/>
      <c r="O116" s="11"/>
      <c r="P116" s="47" t="e">
        <f t="shared" si="7"/>
        <v>#DIV/0!</v>
      </c>
    </row>
    <row r="117" spans="11:16" ht="12.75">
      <c r="K117" s="42">
        <v>114</v>
      </c>
      <c r="L117" s="49" t="s">
        <v>285</v>
      </c>
      <c r="M117" s="50" t="s">
        <v>286</v>
      </c>
      <c r="N117" s="53"/>
      <c r="O117" s="11"/>
      <c r="P117" s="47" t="e">
        <f t="shared" si="7"/>
        <v>#DIV/0!</v>
      </c>
    </row>
    <row r="118" spans="11:16" ht="12.75">
      <c r="K118" s="42">
        <v>115</v>
      </c>
      <c r="L118" s="49" t="s">
        <v>287</v>
      </c>
      <c r="M118" s="50" t="s">
        <v>288</v>
      </c>
      <c r="N118" s="53"/>
      <c r="O118" s="11"/>
      <c r="P118" s="47" t="e">
        <f t="shared" si="7"/>
        <v>#DIV/0!</v>
      </c>
    </row>
    <row r="119" spans="11:16" ht="12.75">
      <c r="K119" s="42">
        <v>116</v>
      </c>
      <c r="L119" s="49" t="s">
        <v>589</v>
      </c>
      <c r="M119" s="50" t="s">
        <v>289</v>
      </c>
      <c r="N119" s="53">
        <v>135.541</v>
      </c>
      <c r="O119" s="11">
        <v>117.061</v>
      </c>
      <c r="P119" s="47">
        <f t="shared" si="7"/>
        <v>0.13634250890874341</v>
      </c>
    </row>
    <row r="120" spans="11:16" ht="12.75">
      <c r="K120" s="42">
        <v>117</v>
      </c>
      <c r="L120" s="49" t="s">
        <v>290</v>
      </c>
      <c r="M120" s="50" t="s">
        <v>291</v>
      </c>
      <c r="N120" s="53"/>
      <c r="O120" s="11"/>
      <c r="P120" s="47" t="e">
        <f t="shared" si="7"/>
        <v>#DIV/0!</v>
      </c>
    </row>
    <row r="121" spans="11:16" ht="12.75">
      <c r="K121" s="42">
        <v>118</v>
      </c>
      <c r="L121" s="49" t="s">
        <v>292</v>
      </c>
      <c r="M121" s="50" t="s">
        <v>293</v>
      </c>
      <c r="N121" s="53"/>
      <c r="O121" s="11"/>
      <c r="P121" s="47" t="e">
        <f t="shared" si="7"/>
        <v>#DIV/0!</v>
      </c>
    </row>
    <row r="122" spans="11:16" ht="12.75">
      <c r="K122" s="42">
        <v>119</v>
      </c>
      <c r="L122" s="49" t="s">
        <v>591</v>
      </c>
      <c r="M122" s="50" t="s">
        <v>294</v>
      </c>
      <c r="N122" s="53">
        <v>5.93618</v>
      </c>
      <c r="O122" s="11">
        <v>5.331</v>
      </c>
      <c r="P122" s="47">
        <f t="shared" si="7"/>
        <v>0.10194771721881746</v>
      </c>
    </row>
    <row r="123" spans="11:16" ht="12.75">
      <c r="K123" s="42">
        <v>120</v>
      </c>
      <c r="L123" s="49" t="s">
        <v>593</v>
      </c>
      <c r="M123" s="50" t="s">
        <v>295</v>
      </c>
      <c r="N123" s="53">
        <v>4.70326</v>
      </c>
      <c r="O123" s="11">
        <v>4.60251</v>
      </c>
      <c r="P123" s="47">
        <f t="shared" si="7"/>
        <v>0.02142131202612668</v>
      </c>
    </row>
    <row r="124" spans="11:16" ht="12.75">
      <c r="K124" s="42">
        <v>121</v>
      </c>
      <c r="L124" s="49" t="s">
        <v>296</v>
      </c>
      <c r="M124" s="50" t="s">
        <v>297</v>
      </c>
      <c r="N124" s="53"/>
      <c r="O124" s="11"/>
      <c r="P124" s="47" t="e">
        <f t="shared" si="7"/>
        <v>#DIV/0!</v>
      </c>
    </row>
    <row r="125" spans="11:16" ht="12.75">
      <c r="K125" s="42">
        <v>122</v>
      </c>
      <c r="L125" s="49" t="s">
        <v>595</v>
      </c>
      <c r="M125" s="50" t="s">
        <v>298</v>
      </c>
      <c r="N125" s="53">
        <v>47.9286</v>
      </c>
      <c r="O125" s="11">
        <v>49.1454</v>
      </c>
      <c r="P125" s="47">
        <f t="shared" si="7"/>
        <v>-0.02538776429939533</v>
      </c>
    </row>
    <row r="126" spans="11:16" ht="12.75">
      <c r="K126" s="42">
        <v>123</v>
      </c>
      <c r="L126" s="49" t="s">
        <v>299</v>
      </c>
      <c r="M126" s="50" t="s">
        <v>300</v>
      </c>
      <c r="N126" s="53"/>
      <c r="O126" s="11"/>
      <c r="P126" s="47" t="e">
        <f t="shared" si="7"/>
        <v>#DIV/0!</v>
      </c>
    </row>
    <row r="127" spans="11:16" ht="12.75">
      <c r="K127" s="42">
        <v>124</v>
      </c>
      <c r="L127" s="49" t="s">
        <v>597</v>
      </c>
      <c r="M127" s="50" t="s">
        <v>301</v>
      </c>
      <c r="N127" s="53">
        <v>6.11557</v>
      </c>
      <c r="O127" s="11">
        <v>5.4921</v>
      </c>
      <c r="P127" s="47">
        <f t="shared" si="7"/>
        <v>0.10194797868391665</v>
      </c>
    </row>
    <row r="128" spans="11:16" ht="12.75">
      <c r="K128" s="42">
        <v>125</v>
      </c>
      <c r="L128" s="49" t="s">
        <v>302</v>
      </c>
      <c r="M128" s="50" t="s">
        <v>303</v>
      </c>
      <c r="N128" s="53"/>
      <c r="O128" s="11"/>
      <c r="P128" s="47" t="e">
        <f t="shared" si="7"/>
        <v>#DIV/0!</v>
      </c>
    </row>
    <row r="129" spans="11:16" ht="12.75">
      <c r="K129" s="42">
        <v>126</v>
      </c>
      <c r="L129" s="49" t="s">
        <v>304</v>
      </c>
      <c r="M129" s="50" t="s">
        <v>305</v>
      </c>
      <c r="N129" s="53"/>
      <c r="O129" s="11"/>
      <c r="P129" s="47" t="e">
        <f t="shared" si="7"/>
        <v>#DIV/0!</v>
      </c>
    </row>
    <row r="130" spans="11:16" ht="12.75">
      <c r="K130" s="42">
        <v>127</v>
      </c>
      <c r="L130" s="49" t="s">
        <v>306</v>
      </c>
      <c r="M130" s="50" t="s">
        <v>307</v>
      </c>
      <c r="N130" s="53"/>
      <c r="O130" s="11"/>
      <c r="P130" s="47" t="e">
        <f t="shared" si="7"/>
        <v>#DIV/0!</v>
      </c>
    </row>
    <row r="131" spans="11:16" ht="12.75">
      <c r="K131" s="42">
        <v>128</v>
      </c>
      <c r="L131" s="49" t="s">
        <v>607</v>
      </c>
      <c r="M131" s="50" t="s">
        <v>308</v>
      </c>
      <c r="N131" s="53">
        <v>11.3964</v>
      </c>
      <c r="O131" s="11">
        <v>12.0192</v>
      </c>
      <c r="P131" s="47">
        <f t="shared" si="7"/>
        <v>-0.05464883647467619</v>
      </c>
    </row>
    <row r="132" spans="11:16" ht="12.75">
      <c r="K132" s="42">
        <v>129</v>
      </c>
      <c r="L132" s="49" t="s">
        <v>599</v>
      </c>
      <c r="M132" s="50" t="s">
        <v>309</v>
      </c>
      <c r="N132" s="53">
        <v>2.27716</v>
      </c>
      <c r="O132" s="11">
        <v>2.21689</v>
      </c>
      <c r="P132" s="47">
        <f aca="true" t="shared" si="8" ref="P132:P163">-(O132-N132)/N132</f>
        <v>0.026467178415218978</v>
      </c>
    </row>
    <row r="133" spans="11:16" ht="12.75">
      <c r="K133" s="42">
        <v>130</v>
      </c>
      <c r="L133" s="49" t="s">
        <v>310</v>
      </c>
      <c r="M133" s="50" t="s">
        <v>311</v>
      </c>
      <c r="N133" s="53"/>
      <c r="O133" s="11"/>
      <c r="P133" s="47" t="e">
        <f t="shared" si="8"/>
        <v>#DIV/0!</v>
      </c>
    </row>
    <row r="134" spans="11:16" ht="12.75">
      <c r="K134" s="42">
        <v>131</v>
      </c>
      <c r="L134" s="49" t="s">
        <v>312</v>
      </c>
      <c r="M134" s="50" t="s">
        <v>313</v>
      </c>
      <c r="N134" s="53"/>
      <c r="O134" s="11"/>
      <c r="P134" s="47" t="e">
        <f t="shared" si="8"/>
        <v>#DIV/0!</v>
      </c>
    </row>
    <row r="135" spans="11:16" ht="12.75">
      <c r="K135" s="42">
        <v>132</v>
      </c>
      <c r="L135" s="49" t="s">
        <v>314</v>
      </c>
      <c r="M135" s="50" t="s">
        <v>315</v>
      </c>
      <c r="N135" s="53"/>
      <c r="O135" s="11"/>
      <c r="P135" s="47" t="e">
        <f t="shared" si="8"/>
        <v>#DIV/0!</v>
      </c>
    </row>
    <row r="136" spans="11:16" ht="12.75">
      <c r="K136" s="42">
        <v>133</v>
      </c>
      <c r="L136" s="49" t="s">
        <v>316</v>
      </c>
      <c r="M136" s="50" t="s">
        <v>317</v>
      </c>
      <c r="N136" s="53"/>
      <c r="O136" s="11"/>
      <c r="P136" s="47" t="e">
        <f t="shared" si="8"/>
        <v>#DIV/0!</v>
      </c>
    </row>
    <row r="137" spans="11:16" ht="12.75">
      <c r="K137" s="42">
        <v>134</v>
      </c>
      <c r="L137" s="49" t="s">
        <v>318</v>
      </c>
      <c r="M137" s="50" t="s">
        <v>319</v>
      </c>
      <c r="N137" s="53"/>
      <c r="O137" s="11"/>
      <c r="P137" s="47" t="e">
        <f t="shared" si="8"/>
        <v>#DIV/0!</v>
      </c>
    </row>
    <row r="138" spans="11:16" ht="12.75">
      <c r="K138" s="42">
        <v>135</v>
      </c>
      <c r="L138" s="49" t="s">
        <v>320</v>
      </c>
      <c r="M138" s="50" t="s">
        <v>321</v>
      </c>
      <c r="N138" s="53"/>
      <c r="O138" s="11"/>
      <c r="P138" s="47" t="e">
        <f t="shared" si="8"/>
        <v>#DIV/0!</v>
      </c>
    </row>
    <row r="139" spans="11:16" ht="12.75">
      <c r="K139" s="42">
        <v>136</v>
      </c>
      <c r="L139" s="49" t="s">
        <v>322</v>
      </c>
      <c r="M139" s="50" t="s">
        <v>323</v>
      </c>
      <c r="N139" s="53"/>
      <c r="O139" s="11"/>
      <c r="P139" s="47" t="e">
        <f t="shared" si="8"/>
        <v>#DIV/0!</v>
      </c>
    </row>
    <row r="140" spans="11:16" ht="12.75">
      <c r="K140" s="42">
        <v>137</v>
      </c>
      <c r="L140" s="49" t="s">
        <v>324</v>
      </c>
      <c r="M140" s="50" t="s">
        <v>325</v>
      </c>
      <c r="N140" s="53"/>
      <c r="O140" s="11"/>
      <c r="P140" s="47" t="e">
        <f t="shared" si="8"/>
        <v>#DIV/0!</v>
      </c>
    </row>
    <row r="141" spans="11:16" ht="12.75">
      <c r="K141" s="42">
        <v>138</v>
      </c>
      <c r="L141" s="49" t="s">
        <v>326</v>
      </c>
      <c r="M141" s="50" t="s">
        <v>327</v>
      </c>
      <c r="N141" s="53"/>
      <c r="O141" s="11"/>
      <c r="P141" s="47" t="e">
        <f t="shared" si="8"/>
        <v>#DIV/0!</v>
      </c>
    </row>
    <row r="142" spans="11:16" ht="12.75">
      <c r="K142" s="42">
        <v>139</v>
      </c>
      <c r="L142" s="49" t="s">
        <v>328</v>
      </c>
      <c r="M142" s="50" t="s">
        <v>329</v>
      </c>
      <c r="N142" s="53"/>
      <c r="O142" s="11"/>
      <c r="P142" s="47" t="e">
        <f t="shared" si="8"/>
        <v>#DIV/0!</v>
      </c>
    </row>
    <row r="143" spans="11:16" ht="12.75">
      <c r="K143" s="42">
        <v>140</v>
      </c>
      <c r="L143" s="49" t="s">
        <v>613</v>
      </c>
      <c r="M143" s="50" t="s">
        <v>330</v>
      </c>
      <c r="N143" s="53">
        <v>54.5424</v>
      </c>
      <c r="O143" s="11">
        <v>51.9585</v>
      </c>
      <c r="P143" s="47">
        <f t="shared" si="8"/>
        <v>0.04737415295256534</v>
      </c>
    </row>
    <row r="144" spans="11:16" ht="12.75">
      <c r="K144" s="42">
        <v>141</v>
      </c>
      <c r="L144" s="49" t="s">
        <v>331</v>
      </c>
      <c r="M144" s="50" t="s">
        <v>332</v>
      </c>
      <c r="N144" s="53"/>
      <c r="O144" s="11"/>
      <c r="P144" s="47" t="e">
        <f t="shared" si="8"/>
        <v>#DIV/0!</v>
      </c>
    </row>
    <row r="145" spans="11:16" ht="12.75">
      <c r="K145" s="42">
        <v>142</v>
      </c>
      <c r="L145" s="49" t="s">
        <v>333</v>
      </c>
      <c r="M145" s="50" t="s">
        <v>334</v>
      </c>
      <c r="N145" s="53"/>
      <c r="O145" s="11"/>
      <c r="P145" s="47" t="e">
        <f t="shared" si="8"/>
        <v>#DIV/0!</v>
      </c>
    </row>
    <row r="146" spans="11:16" ht="12.75">
      <c r="K146" s="42">
        <v>143</v>
      </c>
      <c r="L146" s="49" t="s">
        <v>335</v>
      </c>
      <c r="M146" s="50" t="s">
        <v>336</v>
      </c>
      <c r="N146" s="53"/>
      <c r="O146" s="11"/>
      <c r="P146" s="47" t="e">
        <f t="shared" si="8"/>
        <v>#DIV/0!</v>
      </c>
    </row>
    <row r="147" spans="11:16" ht="12.75">
      <c r="K147" s="42">
        <v>144</v>
      </c>
      <c r="L147" s="49" t="s">
        <v>337</v>
      </c>
      <c r="M147" s="50" t="s">
        <v>338</v>
      </c>
      <c r="N147" s="53"/>
      <c r="O147" s="11"/>
      <c r="P147" s="47" t="e">
        <f t="shared" si="8"/>
        <v>#DIV/0!</v>
      </c>
    </row>
    <row r="148" spans="11:16" ht="12.75">
      <c r="K148" s="42">
        <v>145</v>
      </c>
      <c r="L148" s="49" t="s">
        <v>339</v>
      </c>
      <c r="M148" s="50" t="s">
        <v>340</v>
      </c>
      <c r="N148" s="53"/>
      <c r="O148" s="11"/>
      <c r="P148" s="47" t="e">
        <f t="shared" si="8"/>
        <v>#DIV/0!</v>
      </c>
    </row>
    <row r="149" spans="11:16" ht="12.75">
      <c r="K149" s="42">
        <v>146</v>
      </c>
      <c r="L149" s="49" t="s">
        <v>617</v>
      </c>
      <c r="M149" s="50" t="s">
        <v>341</v>
      </c>
      <c r="N149" s="53">
        <v>2.3875</v>
      </c>
      <c r="O149" s="11">
        <v>2.31441</v>
      </c>
      <c r="P149" s="47">
        <f t="shared" si="8"/>
        <v>0.030613612565445064</v>
      </c>
    </row>
    <row r="150" spans="11:16" ht="12.75">
      <c r="K150" s="42">
        <v>147</v>
      </c>
      <c r="L150" s="49" t="s">
        <v>615</v>
      </c>
      <c r="M150" s="50" t="s">
        <v>342</v>
      </c>
      <c r="N150" s="53">
        <v>10.2682</v>
      </c>
      <c r="O150" s="11">
        <v>9.08248</v>
      </c>
      <c r="P150" s="47">
        <f t="shared" si="8"/>
        <v>0.11547496153171928</v>
      </c>
    </row>
    <row r="151" spans="11:16" ht="12.75">
      <c r="K151" s="42">
        <v>148</v>
      </c>
      <c r="L151" s="49" t="s">
        <v>343</v>
      </c>
      <c r="M151" s="50" t="s">
        <v>344</v>
      </c>
      <c r="N151" s="53"/>
      <c r="O151" s="11"/>
      <c r="P151" s="47" t="e">
        <f t="shared" si="8"/>
        <v>#DIV/0!</v>
      </c>
    </row>
    <row r="152" spans="11:16" ht="12.75">
      <c r="K152" s="42">
        <v>149</v>
      </c>
      <c r="L152" s="49" t="s">
        <v>611</v>
      </c>
      <c r="M152" s="50" t="s">
        <v>345</v>
      </c>
      <c r="N152" s="53">
        <v>52.6167</v>
      </c>
      <c r="O152" s="11">
        <v>49.2348</v>
      </c>
      <c r="P152" s="47">
        <f t="shared" si="8"/>
        <v>0.06427427033622408</v>
      </c>
    </row>
    <row r="153" spans="11:16" ht="12.75">
      <c r="K153" s="42">
        <v>150</v>
      </c>
      <c r="L153" s="49" t="s">
        <v>346</v>
      </c>
      <c r="M153" s="50" t="s">
        <v>347</v>
      </c>
      <c r="N153" s="53"/>
      <c r="O153" s="11"/>
      <c r="P153" s="47" t="e">
        <f t="shared" si="8"/>
        <v>#DIV/0!</v>
      </c>
    </row>
    <row r="154" spans="11:16" ht="12.75">
      <c r="K154" s="42">
        <v>151</v>
      </c>
      <c r="L154" s="49" t="s">
        <v>348</v>
      </c>
      <c r="M154" s="50" t="s">
        <v>349</v>
      </c>
      <c r="N154" s="53"/>
      <c r="O154" s="11"/>
      <c r="P154" s="47" t="e">
        <f t="shared" si="8"/>
        <v>#DIV/0!</v>
      </c>
    </row>
    <row r="155" spans="11:16" ht="12.75">
      <c r="K155" s="42">
        <v>152</v>
      </c>
      <c r="L155" s="49" t="s">
        <v>350</v>
      </c>
      <c r="M155" s="50" t="s">
        <v>351</v>
      </c>
      <c r="N155" s="53"/>
      <c r="O155" s="11"/>
      <c r="P155" s="47" t="e">
        <f t="shared" si="8"/>
        <v>#DIV/0!</v>
      </c>
    </row>
    <row r="156" spans="11:16" ht="12.75">
      <c r="K156" s="42">
        <v>153</v>
      </c>
      <c r="L156" s="49" t="s">
        <v>513</v>
      </c>
      <c r="M156" s="50" t="s">
        <v>352</v>
      </c>
      <c r="N156" s="53">
        <v>1.63082</v>
      </c>
      <c r="O156" s="11">
        <v>1.46456</v>
      </c>
      <c r="P156" s="47">
        <f t="shared" si="8"/>
        <v>0.10194871291742795</v>
      </c>
    </row>
    <row r="157" spans="11:16" ht="12.75">
      <c r="K157" s="42">
        <v>154</v>
      </c>
      <c r="L157" s="49" t="s">
        <v>353</v>
      </c>
      <c r="M157" s="50" t="s">
        <v>354</v>
      </c>
      <c r="N157" s="53"/>
      <c r="O157" s="11"/>
      <c r="P157" s="47" t="e">
        <f t="shared" si="8"/>
        <v>#DIV/0!</v>
      </c>
    </row>
    <row r="158" spans="11:16" ht="12.75">
      <c r="K158" s="42">
        <v>155</v>
      </c>
      <c r="L158" s="49" t="s">
        <v>355</v>
      </c>
      <c r="M158" s="50" t="s">
        <v>356</v>
      </c>
      <c r="N158" s="53"/>
      <c r="O158" s="11"/>
      <c r="P158" s="47" t="e">
        <f t="shared" si="8"/>
        <v>#DIV/0!</v>
      </c>
    </row>
    <row r="159" spans="11:16" ht="12.75">
      <c r="K159" s="42">
        <v>156</v>
      </c>
      <c r="L159" s="49" t="s">
        <v>619</v>
      </c>
      <c r="M159" s="50" t="s">
        <v>357</v>
      </c>
      <c r="N159" s="53">
        <v>3.50197</v>
      </c>
      <c r="O159" s="11">
        <v>2.36231</v>
      </c>
      <c r="P159" s="47">
        <f t="shared" si="8"/>
        <v>0.32543397002258734</v>
      </c>
    </row>
    <row r="160" spans="11:16" ht="12.75">
      <c r="K160" s="42">
        <v>157</v>
      </c>
      <c r="L160" s="49" t="s">
        <v>358</v>
      </c>
      <c r="M160" s="50" t="s">
        <v>359</v>
      </c>
      <c r="N160" s="53"/>
      <c r="O160" s="11"/>
      <c r="P160" s="47" t="e">
        <f t="shared" si="8"/>
        <v>#DIV/0!</v>
      </c>
    </row>
    <row r="161" spans="11:16" ht="12.75">
      <c r="K161" s="42">
        <v>158</v>
      </c>
      <c r="L161" s="49" t="s">
        <v>360</v>
      </c>
      <c r="M161" s="50" t="s">
        <v>361</v>
      </c>
      <c r="N161" s="53"/>
      <c r="O161" s="11"/>
      <c r="P161" s="47" t="e">
        <f t="shared" si="8"/>
        <v>#DIV/0!</v>
      </c>
    </row>
    <row r="162" spans="11:16" ht="12.75">
      <c r="K162" s="42">
        <v>159</v>
      </c>
      <c r="L162" s="49" t="s">
        <v>362</v>
      </c>
      <c r="M162" s="50" t="s">
        <v>363</v>
      </c>
      <c r="N162" s="53"/>
      <c r="O162" s="11"/>
      <c r="P162" s="47" t="e">
        <f t="shared" si="8"/>
        <v>#DIV/0!</v>
      </c>
    </row>
    <row r="163" spans="11:16" ht="12.75">
      <c r="K163" s="42">
        <v>160</v>
      </c>
      <c r="L163" s="49" t="s">
        <v>364</v>
      </c>
      <c r="M163" s="50" t="s">
        <v>365</v>
      </c>
      <c r="N163" s="53"/>
      <c r="O163" s="11"/>
      <c r="P163" s="47" t="e">
        <f t="shared" si="8"/>
        <v>#DIV/0!</v>
      </c>
    </row>
    <row r="164" spans="11:16" ht="12.75">
      <c r="K164" s="42">
        <v>161</v>
      </c>
      <c r="L164" s="49" t="s">
        <v>366</v>
      </c>
      <c r="M164" s="50" t="s">
        <v>367</v>
      </c>
      <c r="N164" s="53"/>
      <c r="O164" s="11"/>
      <c r="P164" s="47" t="e">
        <f aca="true" t="shared" si="9" ref="P164:P170">-(O164-N164)/N164</f>
        <v>#DIV/0!</v>
      </c>
    </row>
    <row r="165" spans="11:16" ht="12.75">
      <c r="K165" s="42">
        <v>162</v>
      </c>
      <c r="L165" s="49" t="s">
        <v>368</v>
      </c>
      <c r="M165" s="50" t="s">
        <v>369</v>
      </c>
      <c r="N165" s="53"/>
      <c r="O165" s="11"/>
      <c r="P165" s="47" t="e">
        <f t="shared" si="9"/>
        <v>#DIV/0!</v>
      </c>
    </row>
    <row r="166" spans="11:16" ht="12.75">
      <c r="K166" s="42">
        <v>163</v>
      </c>
      <c r="L166" s="49" t="s">
        <v>370</v>
      </c>
      <c r="M166" s="50" t="s">
        <v>371</v>
      </c>
      <c r="N166" s="53"/>
      <c r="O166" s="11"/>
      <c r="P166" s="47" t="e">
        <f t="shared" si="9"/>
        <v>#DIV/0!</v>
      </c>
    </row>
    <row r="167" spans="11:16" ht="12.75">
      <c r="K167" s="42">
        <v>164</v>
      </c>
      <c r="L167" s="49" t="s">
        <v>372</v>
      </c>
      <c r="M167" s="50" t="s">
        <v>373</v>
      </c>
      <c r="N167" s="53"/>
      <c r="O167" s="11"/>
      <c r="P167" s="47" t="e">
        <f t="shared" si="9"/>
        <v>#DIV/0!</v>
      </c>
    </row>
    <row r="168" spans="11:16" ht="12.75">
      <c r="K168" s="42">
        <v>165</v>
      </c>
      <c r="L168" s="49" t="s">
        <v>601</v>
      </c>
      <c r="M168" s="50" t="s">
        <v>374</v>
      </c>
      <c r="N168" s="53">
        <v>12.0072</v>
      </c>
      <c r="O168" s="11">
        <v>13.4617</v>
      </c>
      <c r="P168" s="47">
        <f t="shared" si="9"/>
        <v>-0.12113565194216815</v>
      </c>
    </row>
    <row r="169" spans="11:16" ht="12.75">
      <c r="K169" s="42">
        <v>166</v>
      </c>
      <c r="L169" s="49" t="s">
        <v>375</v>
      </c>
      <c r="M169" s="50" t="s">
        <v>376</v>
      </c>
      <c r="N169" s="53"/>
      <c r="O169" s="11"/>
      <c r="P169" s="47" t="e">
        <f t="shared" si="9"/>
        <v>#DIV/0!</v>
      </c>
    </row>
    <row r="170" spans="11:16" ht="12.75">
      <c r="K170" s="42">
        <v>167</v>
      </c>
      <c r="L170" s="56" t="s">
        <v>377</v>
      </c>
      <c r="M170" s="57" t="s">
        <v>378</v>
      </c>
      <c r="N170" s="58"/>
      <c r="O170" s="12"/>
      <c r="P170" s="59" t="e">
        <f t="shared" si="9"/>
        <v>#DIV/0!</v>
      </c>
    </row>
  </sheetData>
  <conditionalFormatting sqref="P4:P170">
    <cfRule type="expression" priority="1" dxfId="0" stopIfTrue="1">
      <formula>ISERROR($P4)</formula>
    </cfRule>
  </conditionalFormatting>
  <hyperlinks>
    <hyperlink ref="C3" r:id="rId1" display="http://www.x-rates.com/cgi-bin/cgicalc.cgi?value=1&amp;base=GBP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R52"/>
  <sheetViews>
    <sheetView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5.140625" style="0" customWidth="1"/>
    <col min="4" max="4" width="26.140625" style="0" customWidth="1"/>
    <col min="5" max="5" width="1.7109375" style="0" customWidth="1"/>
    <col min="6" max="6" width="13.7109375" style="0" customWidth="1"/>
    <col min="7" max="7" width="4.28125" style="0" customWidth="1"/>
    <col min="8" max="8" width="17.57421875" style="0" customWidth="1"/>
    <col min="9" max="9" width="19.8515625" style="0" customWidth="1"/>
    <col min="10" max="10" width="24.57421875" style="0" customWidth="1"/>
    <col min="11" max="11" width="4.00390625" style="0" customWidth="1"/>
    <col min="12" max="12" width="4.28125" style="0" customWidth="1"/>
    <col min="16" max="16" width="20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3" t="s">
        <v>633</v>
      </c>
      <c r="G4" s="113">
        <v>0</v>
      </c>
      <c r="H4" s="10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10" t="s">
        <v>507</v>
      </c>
      <c r="G5" s="111">
        <v>2360</v>
      </c>
      <c r="H5" s="1"/>
      <c r="I5" s="1"/>
      <c r="J5" s="1"/>
      <c r="K5" s="1"/>
      <c r="L5" s="1"/>
      <c r="M5" s="1"/>
      <c r="N5" s="1"/>
      <c r="O5" s="1"/>
      <c r="Q5" s="1"/>
      <c r="R5" s="1"/>
    </row>
    <row r="6" spans="1:18" ht="12.75">
      <c r="A6" s="1"/>
      <c r="B6" s="1"/>
      <c r="C6" s="1"/>
      <c r="D6" s="1"/>
      <c r="E6" s="1"/>
      <c r="F6" s="112" t="s">
        <v>508</v>
      </c>
      <c r="G6" s="4">
        <v>3900</v>
      </c>
      <c r="H6" s="1"/>
      <c r="I6" s="1"/>
      <c r="J6" s="1"/>
      <c r="K6" s="1"/>
      <c r="L6" s="1"/>
      <c r="M6" s="1"/>
      <c r="N6" s="1"/>
      <c r="O6" s="1"/>
      <c r="Q6" s="1"/>
      <c r="R6" s="1"/>
    </row>
    <row r="7" spans="1:18" ht="12.75">
      <c r="A7" s="1"/>
      <c r="B7" s="2"/>
      <c r="C7" s="169"/>
      <c r="D7" s="17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R7" s="1"/>
    </row>
    <row r="8" spans="1:18" ht="12.75">
      <c r="A8" s="1"/>
      <c r="B8" s="1"/>
      <c r="C8" s="1"/>
      <c r="D8" s="10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1"/>
      <c r="R8" s="1"/>
    </row>
    <row r="9" spans="1:18" ht="12.75">
      <c r="A9" s="1"/>
      <c r="B9" s="1"/>
      <c r="C9" s="1"/>
      <c r="D9" s="101" t="s">
        <v>495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1"/>
      <c r="R9" s="1"/>
    </row>
    <row r="10" spans="1:18" ht="12.75">
      <c r="A10" s="1"/>
      <c r="B10" s="1"/>
      <c r="C10" s="3" t="s">
        <v>638</v>
      </c>
      <c r="D10" s="102" t="s">
        <v>496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1"/>
      <c r="R10" s="1"/>
    </row>
    <row r="11" spans="1:18" ht="12.75">
      <c r="A11" s="1"/>
      <c r="B11" s="1"/>
      <c r="C11" s="3" t="s">
        <v>497</v>
      </c>
      <c r="D11" s="103" t="s">
        <v>498</v>
      </c>
      <c r="E11" s="1"/>
      <c r="F11" s="115" t="s">
        <v>1</v>
      </c>
      <c r="H11" s="1"/>
      <c r="I11" s="1"/>
      <c r="J11" s="1"/>
      <c r="K11" s="1"/>
      <c r="L11" s="1"/>
      <c r="M11" s="1"/>
      <c r="N11" s="1"/>
      <c r="O11" s="1"/>
      <c r="Q11" s="1"/>
      <c r="R11" s="1"/>
    </row>
    <row r="12" spans="1:18" ht="12.75">
      <c r="A12" s="1"/>
      <c r="B12" s="1"/>
      <c r="C12" s="3" t="s">
        <v>499</v>
      </c>
      <c r="D12" s="104" t="s">
        <v>500</v>
      </c>
      <c r="E12" s="1"/>
      <c r="F12" s="1"/>
      <c r="G12" s="116"/>
      <c r="H12" s="1"/>
      <c r="I12" s="1"/>
      <c r="J12" s="1"/>
      <c r="K12" s="1"/>
      <c r="L12" s="1"/>
      <c r="M12" s="1"/>
      <c r="N12" s="1"/>
      <c r="O12" s="1"/>
      <c r="Q12" s="1"/>
      <c r="R12" s="1"/>
    </row>
    <row r="13" spans="1:18" ht="12.75">
      <c r="A13" s="1"/>
      <c r="B13" s="1"/>
      <c r="C13" s="1"/>
      <c r="D13" s="16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1"/>
      <c r="R15" s="1"/>
    </row>
    <row r="16" spans="1:18" ht="12.75">
      <c r="A16" s="1"/>
      <c r="B16" s="1"/>
      <c r="C16" s="176" t="s">
        <v>639</v>
      </c>
      <c r="D16" s="173" t="s">
        <v>635</v>
      </c>
      <c r="E16" s="174"/>
      <c r="F16" s="174"/>
      <c r="G16" s="174"/>
      <c r="H16" s="174"/>
      <c r="I16" s="175"/>
      <c r="J16" s="1"/>
      <c r="K16" s="1"/>
      <c r="L16" s="1"/>
      <c r="M16" s="1"/>
      <c r="N16" s="1"/>
      <c r="O16" s="1"/>
      <c r="Q16" s="1"/>
      <c r="R16" s="1"/>
    </row>
    <row r="17" spans="1:18" ht="12.7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  <c r="R17" s="1"/>
    </row>
    <row r="18" spans="1:18" ht="12.75">
      <c r="A18" s="1"/>
      <c r="B18" s="1"/>
      <c r="C18" s="112" t="s">
        <v>640</v>
      </c>
      <c r="D18" s="161" t="s">
        <v>632</v>
      </c>
      <c r="E18" s="162"/>
      <c r="F18" s="162"/>
      <c r="G18" s="162"/>
      <c r="H18" s="162"/>
      <c r="I18" s="163"/>
      <c r="K18" s="1"/>
      <c r="L18" s="1"/>
      <c r="M18" s="1"/>
      <c r="N18" s="1"/>
      <c r="O18" s="1"/>
      <c r="Q18" s="1"/>
      <c r="R18" s="1"/>
    </row>
    <row r="19" spans="1:18" ht="12.75">
      <c r="A19" s="1"/>
      <c r="B19" s="1"/>
      <c r="C19" s="3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  <c r="R19" s="1"/>
    </row>
    <row r="20" spans="1:18" ht="12.75">
      <c r="A20" s="1"/>
      <c r="B20" s="1"/>
      <c r="C20" s="105"/>
      <c r="D20" s="109" t="s">
        <v>501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  <c r="R20" s="1"/>
    </row>
    <row r="21" spans="1:18" ht="12.75">
      <c r="A21" s="1"/>
      <c r="B21" s="1"/>
      <c r="C21" s="105"/>
      <c r="D21" s="103" t="str">
        <f>user</f>
        <v>scottmorgan1-2730667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Q21" s="1"/>
      <c r="R21" s="1"/>
    </row>
    <row r="22" spans="1:18" ht="12.75">
      <c r="A22" s="1"/>
      <c r="B22" s="1"/>
      <c r="C22" s="105"/>
      <c r="D22" s="108" t="str">
        <f>passWord</f>
        <v>czechM8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49" t="s">
        <v>636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49" t="s">
        <v>637</v>
      </c>
      <c r="E24" s="1"/>
      <c r="F24" s="49" t="s">
        <v>634</v>
      </c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49" t="s">
        <v>502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49" t="s">
        <v>503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4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4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4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4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4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4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49"/>
      <c r="E33" s="1"/>
      <c r="F33" s="1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49"/>
      <c r="E34" s="1"/>
      <c r="F34" s="112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5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0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 t="s">
        <v>624</v>
      </c>
      <c r="C38" s="10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mergeCells count="2">
    <mergeCell ref="D16:I16"/>
    <mergeCell ref="D18:I18"/>
  </mergeCells>
  <hyperlinks>
    <hyperlink ref="D16" r:id="rId1" display="www.grimmdoo.co.uk/users/mga/FDPdata.ht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T42"/>
  <sheetViews>
    <sheetView zoomScale="75" zoomScaleNormal="75" workbookViewId="0" topLeftCell="A1">
      <selection activeCell="I44" sqref="I44"/>
    </sheetView>
  </sheetViews>
  <sheetFormatPr defaultColWidth="9.140625" defaultRowHeight="12.75"/>
  <cols>
    <col min="1" max="1" width="3.57421875" style="0" customWidth="1"/>
    <col min="2" max="2" width="8.8515625" style="0" customWidth="1"/>
    <col min="3" max="3" width="5.140625" style="0" customWidth="1"/>
    <col min="4" max="4" width="9.28125" style="0" customWidth="1"/>
    <col min="5" max="5" width="15.140625" style="0" customWidth="1"/>
    <col min="6" max="11" width="9.28125" style="0" customWidth="1"/>
    <col min="12" max="12" width="4.7109375" style="0" customWidth="1"/>
    <col min="15" max="16" width="3.28125" style="0" customWidth="1"/>
    <col min="17" max="17" width="5.7109375" style="0" customWidth="1"/>
    <col min="18" max="18" width="5.140625" style="0" customWidth="1"/>
  </cols>
  <sheetData>
    <row r="1" ht="12.75">
      <c r="B1" s="9" t="s">
        <v>582</v>
      </c>
    </row>
    <row r="2" spans="2:19" ht="15.75">
      <c r="B2" s="32" t="s">
        <v>96</v>
      </c>
      <c r="Q2" s="1"/>
      <c r="R2" s="1"/>
      <c r="S2" s="1" t="s">
        <v>379</v>
      </c>
    </row>
    <row r="3" spans="17:19" ht="12.75">
      <c r="Q3" s="60" t="str">
        <f>CHAR(R3+64)</f>
        <v>A</v>
      </c>
      <c r="R3" s="60">
        <v>1</v>
      </c>
      <c r="S3" s="61">
        <v>1</v>
      </c>
    </row>
    <row r="4" spans="3:20" ht="12.75">
      <c r="C4" s="97" t="s">
        <v>384</v>
      </c>
      <c r="D4" s="98"/>
      <c r="E4" s="99">
        <v>39860</v>
      </c>
      <c r="F4" s="100">
        <v>2008</v>
      </c>
      <c r="G4" s="100" t="s">
        <v>421</v>
      </c>
      <c r="H4" s="100">
        <v>2009</v>
      </c>
      <c r="I4" s="100" t="s">
        <v>421</v>
      </c>
      <c r="J4" s="100">
        <v>2010</v>
      </c>
      <c r="K4" s="13" t="s">
        <v>421</v>
      </c>
      <c r="M4" s="160"/>
      <c r="N4" s="160"/>
      <c r="Q4" s="60" t="str">
        <f aca="true" t="shared" si="0" ref="Q4:Q28">CHAR(R4+64)</f>
        <v>B</v>
      </c>
      <c r="R4" s="60">
        <v>2</v>
      </c>
      <c r="S4" s="62" t="s">
        <v>550</v>
      </c>
      <c r="T4" t="s">
        <v>383</v>
      </c>
    </row>
    <row r="5" spans="2:19" ht="12.75">
      <c r="B5">
        <v>1</v>
      </c>
      <c r="C5" s="84" t="s">
        <v>88</v>
      </c>
      <c r="D5" s="85" t="s">
        <v>422</v>
      </c>
      <c r="E5" s="85" t="s">
        <v>423</v>
      </c>
      <c r="F5" s="86">
        <v>39537</v>
      </c>
      <c r="G5" s="86">
        <v>39747</v>
      </c>
      <c r="H5" s="86">
        <v>39901</v>
      </c>
      <c r="I5" s="86">
        <v>40111</v>
      </c>
      <c r="J5" s="86">
        <v>40265</v>
      </c>
      <c r="K5" s="87">
        <v>40482</v>
      </c>
      <c r="M5" s="160"/>
      <c r="N5" s="160"/>
      <c r="Q5" s="60" t="str">
        <f t="shared" si="0"/>
        <v>C</v>
      </c>
      <c r="R5" s="60">
        <v>3</v>
      </c>
      <c r="S5" s="62" t="s">
        <v>59</v>
      </c>
    </row>
    <row r="6" spans="2:19" ht="12.75">
      <c r="B6">
        <v>2</v>
      </c>
      <c r="C6" s="10" t="s">
        <v>424</v>
      </c>
      <c r="D6" s="15" t="s">
        <v>425</v>
      </c>
      <c r="E6" s="15" t="s">
        <v>426</v>
      </c>
      <c r="F6" s="88">
        <v>39516</v>
      </c>
      <c r="G6" s="88">
        <v>39754</v>
      </c>
      <c r="H6" s="88">
        <v>39880</v>
      </c>
      <c r="I6" s="88">
        <v>40118</v>
      </c>
      <c r="J6" s="88">
        <v>40251</v>
      </c>
      <c r="K6" s="89">
        <v>40489</v>
      </c>
      <c r="M6" s="160"/>
      <c r="N6" s="160"/>
      <c r="Q6" s="60" t="str">
        <f t="shared" si="0"/>
        <v>D</v>
      </c>
      <c r="R6" s="60">
        <v>4</v>
      </c>
      <c r="S6" s="63" t="s">
        <v>551</v>
      </c>
    </row>
    <row r="7" spans="2:19" ht="12.75">
      <c r="B7">
        <v>3</v>
      </c>
      <c r="C7" s="10" t="s">
        <v>427</v>
      </c>
      <c r="D7" s="15" t="s">
        <v>428</v>
      </c>
      <c r="E7" s="15" t="s">
        <v>429</v>
      </c>
      <c r="F7" s="88">
        <v>39523</v>
      </c>
      <c r="G7" s="88">
        <v>39747</v>
      </c>
      <c r="H7" s="88">
        <v>39887</v>
      </c>
      <c r="I7" s="88">
        <v>40111</v>
      </c>
      <c r="J7" s="88">
        <v>40258</v>
      </c>
      <c r="K7" s="89">
        <v>40482</v>
      </c>
      <c r="M7" s="160"/>
      <c r="N7" s="160"/>
      <c r="Q7" s="60" t="str">
        <f t="shared" si="0"/>
        <v>E</v>
      </c>
      <c r="R7" s="60">
        <v>5</v>
      </c>
      <c r="S7" s="63" t="s">
        <v>60</v>
      </c>
    </row>
    <row r="8" spans="2:19" ht="12.75">
      <c r="B8">
        <v>4</v>
      </c>
      <c r="C8" s="10" t="s">
        <v>430</v>
      </c>
      <c r="D8" s="15" t="s">
        <v>431</v>
      </c>
      <c r="E8" s="15" t="s">
        <v>432</v>
      </c>
      <c r="F8" s="88">
        <v>39563</v>
      </c>
      <c r="G8" s="88">
        <v>39716</v>
      </c>
      <c r="H8" s="88">
        <v>39927</v>
      </c>
      <c r="I8" s="88">
        <v>40080</v>
      </c>
      <c r="J8" s="88">
        <v>40298</v>
      </c>
      <c r="K8" s="89">
        <v>40451</v>
      </c>
      <c r="M8" s="160"/>
      <c r="N8" s="160"/>
      <c r="Q8" s="60" t="str">
        <f t="shared" si="0"/>
        <v>F</v>
      </c>
      <c r="R8" s="60">
        <v>6</v>
      </c>
      <c r="S8" s="63" t="s">
        <v>61</v>
      </c>
    </row>
    <row r="9" spans="2:19" ht="12.75">
      <c r="B9">
        <v>5</v>
      </c>
      <c r="C9" s="10" t="s">
        <v>433</v>
      </c>
      <c r="D9" s="15" t="s">
        <v>434</v>
      </c>
      <c r="E9" s="15" t="s">
        <v>435</v>
      </c>
      <c r="F9" s="88">
        <v>39556</v>
      </c>
      <c r="G9" s="88">
        <v>39738</v>
      </c>
      <c r="H9" s="88">
        <v>39920</v>
      </c>
      <c r="I9" s="88">
        <v>40102</v>
      </c>
      <c r="J9" s="88">
        <v>40284</v>
      </c>
      <c r="K9" s="89">
        <v>40466</v>
      </c>
      <c r="M9" s="160"/>
      <c r="N9" s="160"/>
      <c r="Q9" s="60" t="str">
        <f t="shared" si="0"/>
        <v>G</v>
      </c>
      <c r="R9" s="60">
        <v>7</v>
      </c>
      <c r="S9" s="63" t="s">
        <v>62</v>
      </c>
    </row>
    <row r="10" spans="2:19" ht="12.75">
      <c r="B10">
        <v>6</v>
      </c>
      <c r="C10" s="10" t="s">
        <v>436</v>
      </c>
      <c r="D10" s="15" t="s">
        <v>437</v>
      </c>
      <c r="E10" s="15" t="s">
        <v>438</v>
      </c>
      <c r="F10" s="88"/>
      <c r="G10" s="88"/>
      <c r="H10" s="88"/>
      <c r="I10" s="88"/>
      <c r="J10" s="88"/>
      <c r="K10" s="89"/>
      <c r="M10" s="160"/>
      <c r="N10" s="160"/>
      <c r="Q10" s="60" t="str">
        <f t="shared" si="0"/>
        <v>H</v>
      </c>
      <c r="R10" s="60">
        <v>8</v>
      </c>
      <c r="S10" s="63" t="s">
        <v>63</v>
      </c>
    </row>
    <row r="11" spans="2:19" ht="12.75">
      <c r="B11">
        <v>7</v>
      </c>
      <c r="C11" s="10" t="s">
        <v>439</v>
      </c>
      <c r="D11" s="15" t="s">
        <v>440</v>
      </c>
      <c r="E11" s="15" t="s">
        <v>441</v>
      </c>
      <c r="F11" s="88">
        <v>39535</v>
      </c>
      <c r="G11" s="88">
        <v>39726</v>
      </c>
      <c r="H11" s="88">
        <v>39899</v>
      </c>
      <c r="I11" s="88">
        <v>40083</v>
      </c>
      <c r="J11" s="88">
        <v>40263</v>
      </c>
      <c r="K11" s="89">
        <v>40433</v>
      </c>
      <c r="M11" s="160"/>
      <c r="N11" s="160"/>
      <c r="Q11" s="60" t="str">
        <f t="shared" si="0"/>
        <v>I</v>
      </c>
      <c r="R11" s="60">
        <v>9</v>
      </c>
      <c r="S11" s="63" t="s">
        <v>64</v>
      </c>
    </row>
    <row r="12" spans="2:19" ht="12.75">
      <c r="B12">
        <v>8</v>
      </c>
      <c r="C12" s="10" t="s">
        <v>442</v>
      </c>
      <c r="D12" s="15" t="s">
        <v>443</v>
      </c>
      <c r="E12" s="15" t="s">
        <v>444</v>
      </c>
      <c r="F12" s="88">
        <v>39534</v>
      </c>
      <c r="G12" s="88">
        <v>39717</v>
      </c>
      <c r="H12" s="88">
        <v>39898</v>
      </c>
      <c r="I12" s="88">
        <v>40081</v>
      </c>
      <c r="J12" s="88">
        <v>40262</v>
      </c>
      <c r="K12" s="89">
        <v>40445</v>
      </c>
      <c r="M12" s="160"/>
      <c r="N12" s="160"/>
      <c r="Q12" s="60" t="str">
        <f t="shared" si="0"/>
        <v>J</v>
      </c>
      <c r="R12" s="60">
        <v>10</v>
      </c>
      <c r="S12" s="64" t="s">
        <v>65</v>
      </c>
    </row>
    <row r="13" spans="2:19" ht="12.75">
      <c r="B13">
        <v>9</v>
      </c>
      <c r="C13" s="10" t="s">
        <v>445</v>
      </c>
      <c r="D13" s="15" t="s">
        <v>446</v>
      </c>
      <c r="E13" s="15" t="s">
        <v>447</v>
      </c>
      <c r="F13" s="88">
        <v>39544</v>
      </c>
      <c r="G13" s="88">
        <v>39747</v>
      </c>
      <c r="H13" s="88">
        <v>39908</v>
      </c>
      <c r="I13" s="88">
        <v>40111</v>
      </c>
      <c r="J13" s="88">
        <v>40272</v>
      </c>
      <c r="K13" s="89">
        <v>40482</v>
      </c>
      <c r="M13" s="160"/>
      <c r="N13" s="160"/>
      <c r="Q13" s="60" t="str">
        <f t="shared" si="0"/>
        <v>K</v>
      </c>
      <c r="R13" s="60">
        <v>11</v>
      </c>
      <c r="S13" s="65" t="s">
        <v>66</v>
      </c>
    </row>
    <row r="14" spans="2:19" ht="12.75">
      <c r="B14">
        <v>10</v>
      </c>
      <c r="C14" s="10" t="s">
        <v>448</v>
      </c>
      <c r="D14" s="15" t="s">
        <v>449</v>
      </c>
      <c r="E14" s="15" t="s">
        <v>450</v>
      </c>
      <c r="F14" s="88"/>
      <c r="G14" s="88"/>
      <c r="H14" s="88"/>
      <c r="I14" s="88"/>
      <c r="J14" s="88"/>
      <c r="K14" s="89"/>
      <c r="M14" s="160"/>
      <c r="N14" s="160"/>
      <c r="Q14" s="60" t="str">
        <f t="shared" si="0"/>
        <v>L</v>
      </c>
      <c r="R14" s="60">
        <v>12</v>
      </c>
      <c r="S14" s="66" t="s">
        <v>67</v>
      </c>
    </row>
    <row r="15" spans="2:19" ht="12.75">
      <c r="B15">
        <v>11</v>
      </c>
      <c r="C15" s="10" t="s">
        <v>451</v>
      </c>
      <c r="D15" s="15" t="s">
        <v>452</v>
      </c>
      <c r="E15" s="15" t="s">
        <v>453</v>
      </c>
      <c r="F15" s="88"/>
      <c r="G15" s="88"/>
      <c r="H15" s="88"/>
      <c r="I15" s="88"/>
      <c r="J15" s="88"/>
      <c r="K15" s="89"/>
      <c r="M15" s="160"/>
      <c r="N15" s="160"/>
      <c r="Q15" s="60" t="str">
        <f t="shared" si="0"/>
        <v>M</v>
      </c>
      <c r="R15" s="60">
        <v>13</v>
      </c>
      <c r="S15" s="67" t="s">
        <v>68</v>
      </c>
    </row>
    <row r="16" spans="2:19" ht="12.75">
      <c r="B16">
        <v>12</v>
      </c>
      <c r="C16" s="10" t="s">
        <v>454</v>
      </c>
      <c r="D16" s="15" t="s">
        <v>455</v>
      </c>
      <c r="E16" s="15" t="s">
        <v>456</v>
      </c>
      <c r="F16" s="88">
        <v>39537</v>
      </c>
      <c r="G16" s="88">
        <v>39712</v>
      </c>
      <c r="H16" s="88">
        <v>39902</v>
      </c>
      <c r="I16" s="88">
        <v>40077</v>
      </c>
      <c r="J16" s="88">
        <v>40267</v>
      </c>
      <c r="K16" s="89">
        <v>40442</v>
      </c>
      <c r="M16" s="160"/>
      <c r="N16" s="160"/>
      <c r="Q16" s="60" t="str">
        <f t="shared" si="0"/>
        <v>N</v>
      </c>
      <c r="R16" s="60">
        <v>14</v>
      </c>
      <c r="S16" s="68" t="s">
        <v>69</v>
      </c>
    </row>
    <row r="17" spans="2:19" ht="12.75">
      <c r="B17">
        <v>13</v>
      </c>
      <c r="C17" s="10" t="s">
        <v>395</v>
      </c>
      <c r="D17" s="15" t="s">
        <v>457</v>
      </c>
      <c r="E17" s="15" t="s">
        <v>458</v>
      </c>
      <c r="F17" s="88">
        <v>39542</v>
      </c>
      <c r="G17" s="88">
        <v>39752</v>
      </c>
      <c r="H17" s="88">
        <v>39906</v>
      </c>
      <c r="I17" s="88">
        <v>40116</v>
      </c>
      <c r="J17" s="88">
        <v>40270</v>
      </c>
      <c r="K17" s="89">
        <v>40480</v>
      </c>
      <c r="M17" s="160"/>
      <c r="N17" s="160"/>
      <c r="Q17" s="60" t="str">
        <f t="shared" si="0"/>
        <v>O</v>
      </c>
      <c r="R17" s="60">
        <v>15</v>
      </c>
      <c r="S17" s="69" t="s">
        <v>555</v>
      </c>
    </row>
    <row r="18" spans="2:19" ht="12.75">
      <c r="B18">
        <v>14</v>
      </c>
      <c r="C18" s="10" t="s">
        <v>459</v>
      </c>
      <c r="D18" s="15" t="s">
        <v>460</v>
      </c>
      <c r="E18" s="15" t="s">
        <v>461</v>
      </c>
      <c r="F18" s="88">
        <v>39740</v>
      </c>
      <c r="G18" s="88">
        <v>39887</v>
      </c>
      <c r="H18" s="88"/>
      <c r="I18" s="88"/>
      <c r="J18" s="88"/>
      <c r="K18" s="89"/>
      <c r="M18" s="160"/>
      <c r="N18" s="160"/>
      <c r="Q18" s="60" t="str">
        <f t="shared" si="0"/>
        <v>P</v>
      </c>
      <c r="R18" s="60">
        <v>16</v>
      </c>
      <c r="S18" s="63" t="s">
        <v>70</v>
      </c>
    </row>
    <row r="19" spans="2:19" ht="12.75">
      <c r="B19">
        <v>15</v>
      </c>
      <c r="C19" s="10" t="s">
        <v>462</v>
      </c>
      <c r="D19" s="15" t="s">
        <v>463</v>
      </c>
      <c r="E19" s="15" t="s">
        <v>464</v>
      </c>
      <c r="F19" s="88">
        <v>39740</v>
      </c>
      <c r="G19" s="88">
        <v>39859</v>
      </c>
      <c r="H19" s="88">
        <v>40104</v>
      </c>
      <c r="I19" s="88">
        <v>40230</v>
      </c>
      <c r="J19" s="88">
        <v>40468</v>
      </c>
      <c r="K19" s="89">
        <v>40594</v>
      </c>
      <c r="M19" s="160"/>
      <c r="N19" s="160"/>
      <c r="Q19" s="60" t="str">
        <f t="shared" si="0"/>
        <v>Q</v>
      </c>
      <c r="R19" s="60">
        <v>17</v>
      </c>
      <c r="S19" s="68" t="s">
        <v>71</v>
      </c>
    </row>
    <row r="20" spans="2:19" ht="12.75">
      <c r="B20">
        <v>16</v>
      </c>
      <c r="C20" s="10" t="s">
        <v>465</v>
      </c>
      <c r="D20" s="15" t="s">
        <v>466</v>
      </c>
      <c r="E20" s="15" t="s">
        <v>467</v>
      </c>
      <c r="F20" s="88">
        <v>39732</v>
      </c>
      <c r="G20" s="88">
        <v>39886</v>
      </c>
      <c r="H20" s="88">
        <v>40096</v>
      </c>
      <c r="I20" s="88">
        <v>40250</v>
      </c>
      <c r="J20" s="88">
        <v>40460</v>
      </c>
      <c r="K20" s="89">
        <v>40614</v>
      </c>
      <c r="M20" s="160"/>
      <c r="N20" s="160"/>
      <c r="Q20" s="70" t="str">
        <f t="shared" si="0"/>
        <v>R</v>
      </c>
      <c r="R20" s="71">
        <v>18</v>
      </c>
      <c r="S20" s="72" t="s">
        <v>380</v>
      </c>
    </row>
    <row r="21" spans="2:19" ht="12.75">
      <c r="B21">
        <v>17</v>
      </c>
      <c r="C21" s="10" t="s">
        <v>468</v>
      </c>
      <c r="D21" s="15" t="s">
        <v>469</v>
      </c>
      <c r="E21" s="15" t="s">
        <v>470</v>
      </c>
      <c r="F21" s="88">
        <v>39698</v>
      </c>
      <c r="G21" s="88">
        <v>39908</v>
      </c>
      <c r="H21" s="88">
        <v>40062</v>
      </c>
      <c r="I21" s="88">
        <v>40272</v>
      </c>
      <c r="J21" s="88">
        <v>40426</v>
      </c>
      <c r="K21" s="89">
        <v>40636</v>
      </c>
      <c r="Q21" s="70" t="str">
        <f t="shared" si="0"/>
        <v>S</v>
      </c>
      <c r="R21" s="71">
        <v>19</v>
      </c>
      <c r="S21" s="73" t="s">
        <v>381</v>
      </c>
    </row>
    <row r="22" spans="2:19" ht="12.75">
      <c r="B22">
        <v>18</v>
      </c>
      <c r="C22" s="10" t="s">
        <v>471</v>
      </c>
      <c r="D22" s="15" t="s">
        <v>472</v>
      </c>
      <c r="E22" s="15" t="s">
        <v>473</v>
      </c>
      <c r="F22" s="88">
        <v>39740</v>
      </c>
      <c r="G22" s="88">
        <v>39880</v>
      </c>
      <c r="H22" s="88">
        <v>40104</v>
      </c>
      <c r="I22" s="88">
        <v>40251</v>
      </c>
      <c r="J22" s="88">
        <v>40468</v>
      </c>
      <c r="K22" s="89">
        <v>40615</v>
      </c>
      <c r="Q22" s="70" t="str">
        <f t="shared" si="0"/>
        <v>T</v>
      </c>
      <c r="R22" s="71">
        <v>20</v>
      </c>
      <c r="S22" s="73" t="s">
        <v>382</v>
      </c>
    </row>
    <row r="23" spans="2:19" ht="12.75">
      <c r="B23">
        <v>19</v>
      </c>
      <c r="C23" s="10" t="s">
        <v>474</v>
      </c>
      <c r="D23" s="15" t="s">
        <v>475</v>
      </c>
      <c r="E23" s="15" t="s">
        <v>476</v>
      </c>
      <c r="F23" s="88">
        <v>39726</v>
      </c>
      <c r="G23" s="88">
        <v>39880</v>
      </c>
      <c r="H23" s="88">
        <v>40090</v>
      </c>
      <c r="I23" s="88">
        <v>40251</v>
      </c>
      <c r="J23" s="88">
        <v>40454</v>
      </c>
      <c r="K23" s="89">
        <v>40615</v>
      </c>
      <c r="Q23" s="70" t="str">
        <f t="shared" si="0"/>
        <v>U</v>
      </c>
      <c r="R23" s="71">
        <v>21</v>
      </c>
      <c r="S23" s="73"/>
    </row>
    <row r="24" spans="2:19" ht="12.75">
      <c r="B24">
        <v>20</v>
      </c>
      <c r="C24" s="10" t="s">
        <v>477</v>
      </c>
      <c r="D24" s="15" t="s">
        <v>478</v>
      </c>
      <c r="E24" s="15" t="s">
        <v>479</v>
      </c>
      <c r="F24" s="88">
        <v>39698</v>
      </c>
      <c r="G24" s="88">
        <v>39908</v>
      </c>
      <c r="H24" s="88">
        <v>40062</v>
      </c>
      <c r="I24" s="88">
        <v>40272</v>
      </c>
      <c r="J24" s="88">
        <v>40426</v>
      </c>
      <c r="K24" s="89">
        <v>40636</v>
      </c>
      <c r="Q24" s="70" t="str">
        <f t="shared" si="0"/>
        <v>V</v>
      </c>
      <c r="R24" s="71">
        <v>22</v>
      </c>
      <c r="S24" s="73"/>
    </row>
    <row r="25" spans="2:19" ht="12.75">
      <c r="B25">
        <v>21</v>
      </c>
      <c r="C25" s="10" t="s">
        <v>480</v>
      </c>
      <c r="D25" s="15" t="s">
        <v>481</v>
      </c>
      <c r="E25" s="15" t="s">
        <v>482</v>
      </c>
      <c r="F25" s="88">
        <v>39719</v>
      </c>
      <c r="G25" s="88">
        <v>39908</v>
      </c>
      <c r="H25" s="88">
        <v>40083</v>
      </c>
      <c r="I25" s="88">
        <v>40272</v>
      </c>
      <c r="J25" s="88">
        <v>40447</v>
      </c>
      <c r="K25" s="89">
        <v>40636</v>
      </c>
      <c r="Q25" s="70" t="str">
        <f t="shared" si="0"/>
        <v>W</v>
      </c>
      <c r="R25" s="71">
        <v>23</v>
      </c>
      <c r="S25" s="74"/>
    </row>
    <row r="26" spans="2:19" ht="12.75">
      <c r="B26">
        <v>22</v>
      </c>
      <c r="C26" s="10" t="s">
        <v>460</v>
      </c>
      <c r="D26" s="15" t="s">
        <v>483</v>
      </c>
      <c r="E26" s="15" t="s">
        <v>484</v>
      </c>
      <c r="F26" s="88">
        <v>39726</v>
      </c>
      <c r="G26" s="88">
        <v>39908</v>
      </c>
      <c r="H26" s="88">
        <v>40090</v>
      </c>
      <c r="I26" s="88">
        <v>40272</v>
      </c>
      <c r="J26" s="88">
        <v>40454</v>
      </c>
      <c r="K26" s="89">
        <v>40636</v>
      </c>
      <c r="Q26" s="60" t="str">
        <f t="shared" si="0"/>
        <v>X</v>
      </c>
      <c r="R26" s="60">
        <v>24</v>
      </c>
      <c r="S26" s="75" t="s">
        <v>72</v>
      </c>
    </row>
    <row r="27" spans="2:19" ht="12.75">
      <c r="B27">
        <v>23</v>
      </c>
      <c r="C27" s="10" t="s">
        <v>463</v>
      </c>
      <c r="D27" s="15" t="s">
        <v>483</v>
      </c>
      <c r="E27" s="15" t="s">
        <v>485</v>
      </c>
      <c r="F27" s="88">
        <v>39747</v>
      </c>
      <c r="G27" s="88">
        <v>39901</v>
      </c>
      <c r="H27" s="88">
        <v>40111</v>
      </c>
      <c r="I27" s="88">
        <v>40265</v>
      </c>
      <c r="J27" s="88">
        <v>40482</v>
      </c>
      <c r="K27" s="89">
        <v>40629</v>
      </c>
      <c r="Q27" s="60" t="str">
        <f t="shared" si="0"/>
        <v>Y</v>
      </c>
      <c r="R27" s="60">
        <v>25</v>
      </c>
      <c r="S27" s="75" t="s">
        <v>73</v>
      </c>
    </row>
    <row r="28" spans="2:19" ht="12.75">
      <c r="B28">
        <v>24</v>
      </c>
      <c r="C28" s="10"/>
      <c r="D28" s="15"/>
      <c r="E28" s="15"/>
      <c r="F28" s="15"/>
      <c r="G28" s="15"/>
      <c r="H28" s="15"/>
      <c r="I28" s="15"/>
      <c r="J28" s="15"/>
      <c r="K28" s="90"/>
      <c r="Q28" s="60" t="str">
        <f t="shared" si="0"/>
        <v>Z</v>
      </c>
      <c r="R28" s="60">
        <v>26</v>
      </c>
      <c r="S28" s="76" t="s">
        <v>74</v>
      </c>
    </row>
    <row r="29" spans="2:19" ht="12.75">
      <c r="B29">
        <v>25</v>
      </c>
      <c r="C29" s="10"/>
      <c r="D29" s="15"/>
      <c r="E29" s="15"/>
      <c r="F29" s="15"/>
      <c r="G29" s="15"/>
      <c r="H29" s="15"/>
      <c r="I29" s="15"/>
      <c r="J29" s="15"/>
      <c r="K29" s="90"/>
      <c r="Q29" s="60" t="str">
        <f>"A"&amp;CHAR(R29+38)</f>
        <v>AA</v>
      </c>
      <c r="R29" s="60">
        <v>27</v>
      </c>
      <c r="S29" s="77" t="s">
        <v>75</v>
      </c>
    </row>
    <row r="30" spans="2:19" ht="12.75">
      <c r="B30">
        <v>26</v>
      </c>
      <c r="C30" s="10"/>
      <c r="D30" s="15"/>
      <c r="E30" s="15"/>
      <c r="F30" s="15"/>
      <c r="G30" s="15"/>
      <c r="H30" s="15"/>
      <c r="I30" s="15"/>
      <c r="J30" s="15"/>
      <c r="K30" s="90"/>
      <c r="Q30" s="60" t="str">
        <f aca="true" t="shared" si="1" ref="Q30:Q42">"A"&amp;CHAR(R30+38)</f>
        <v>AB</v>
      </c>
      <c r="R30" s="60">
        <v>28</v>
      </c>
      <c r="S30" s="68" t="s">
        <v>76</v>
      </c>
    </row>
    <row r="31" spans="2:19" ht="12.75">
      <c r="B31">
        <v>27</v>
      </c>
      <c r="C31" s="10"/>
      <c r="D31" s="15"/>
      <c r="E31" s="91"/>
      <c r="F31" s="92"/>
      <c r="G31" s="92"/>
      <c r="H31" s="92"/>
      <c r="I31" s="92"/>
      <c r="J31" s="92"/>
      <c r="K31" s="93"/>
      <c r="Q31" s="60" t="str">
        <f t="shared" si="1"/>
        <v>AC</v>
      </c>
      <c r="R31" s="60">
        <v>29</v>
      </c>
      <c r="S31" s="68" t="s">
        <v>77</v>
      </c>
    </row>
    <row r="32" spans="2:19" ht="12.75">
      <c r="B32">
        <v>28</v>
      </c>
      <c r="C32" s="10"/>
      <c r="D32" s="15"/>
      <c r="E32" s="15"/>
      <c r="F32" s="15"/>
      <c r="G32" s="15"/>
      <c r="H32" s="15"/>
      <c r="I32" s="15"/>
      <c r="J32" s="15"/>
      <c r="K32" s="90"/>
      <c r="L32" s="83"/>
      <c r="Q32" s="60" t="str">
        <f t="shared" si="1"/>
        <v>AD</v>
      </c>
      <c r="R32" s="60">
        <v>30</v>
      </c>
      <c r="S32" s="68" t="s">
        <v>78</v>
      </c>
    </row>
    <row r="33" spans="2:19" ht="12.75">
      <c r="B33">
        <v>29</v>
      </c>
      <c r="C33" s="10"/>
      <c r="D33" s="15"/>
      <c r="E33" s="15"/>
      <c r="F33" s="15"/>
      <c r="G33" s="15"/>
      <c r="H33" s="15"/>
      <c r="I33" s="15"/>
      <c r="J33" s="15"/>
      <c r="K33" s="90"/>
      <c r="Q33" s="60" t="str">
        <f t="shared" si="1"/>
        <v>AE</v>
      </c>
      <c r="R33" s="60">
        <v>31</v>
      </c>
      <c r="S33" s="78" t="s">
        <v>79</v>
      </c>
    </row>
    <row r="34" spans="2:19" ht="12.75">
      <c r="B34">
        <v>30</v>
      </c>
      <c r="C34" s="94"/>
      <c r="D34" s="95"/>
      <c r="E34" s="95"/>
      <c r="F34" s="95"/>
      <c r="G34" s="95"/>
      <c r="H34" s="95"/>
      <c r="I34" s="95"/>
      <c r="J34" s="95"/>
      <c r="K34" s="96"/>
      <c r="Q34" s="60" t="str">
        <f t="shared" si="1"/>
        <v>AF</v>
      </c>
      <c r="R34" s="60">
        <v>32</v>
      </c>
      <c r="S34" s="77" t="s">
        <v>80</v>
      </c>
    </row>
    <row r="35" spans="3:19" ht="12.75">
      <c r="C35" t="s">
        <v>486</v>
      </c>
      <c r="D35" t="s">
        <v>487</v>
      </c>
      <c r="Q35" s="60" t="str">
        <f t="shared" si="1"/>
        <v>AG</v>
      </c>
      <c r="R35" s="60">
        <v>33</v>
      </c>
      <c r="S35" s="79" t="s">
        <v>81</v>
      </c>
    </row>
    <row r="36" spans="17:19" ht="12.75">
      <c r="Q36" s="60" t="str">
        <f t="shared" si="1"/>
        <v>AH</v>
      </c>
      <c r="R36" s="60">
        <v>34</v>
      </c>
      <c r="S36" s="49" t="s">
        <v>82</v>
      </c>
    </row>
    <row r="37" spans="2:19" ht="12.75">
      <c r="B37" s="118" t="s">
        <v>2</v>
      </c>
      <c r="C37" s="117">
        <v>1.8</v>
      </c>
      <c r="Q37" s="60" t="str">
        <f t="shared" si="1"/>
        <v>AI</v>
      </c>
      <c r="R37" s="60">
        <v>35</v>
      </c>
      <c r="S37" s="49" t="s">
        <v>83</v>
      </c>
    </row>
    <row r="38" spans="2:19" ht="12.75">
      <c r="B38" s="164">
        <v>40103</v>
      </c>
      <c r="C38" s="164"/>
      <c r="Q38" s="60" t="str">
        <f t="shared" si="1"/>
        <v>AJ</v>
      </c>
      <c r="R38" s="60">
        <v>36</v>
      </c>
      <c r="S38" s="49" t="s">
        <v>84</v>
      </c>
    </row>
    <row r="39" spans="17:19" ht="12.75">
      <c r="Q39" s="60" t="str">
        <f t="shared" si="1"/>
        <v>AK</v>
      </c>
      <c r="R39" s="60">
        <v>37</v>
      </c>
      <c r="S39" s="63" t="s">
        <v>85</v>
      </c>
    </row>
    <row r="40" spans="4:19" ht="12.75">
      <c r="D40" s="148" t="s">
        <v>31</v>
      </c>
      <c r="Q40" s="60" t="str">
        <f t="shared" si="1"/>
        <v>AL</v>
      </c>
      <c r="R40" s="60">
        <v>38</v>
      </c>
      <c r="S40" s="63" t="s">
        <v>86</v>
      </c>
    </row>
    <row r="41" spans="3:19" ht="12.75">
      <c r="C41">
        <v>1</v>
      </c>
      <c r="D41" t="s">
        <v>582</v>
      </c>
      <c r="Q41" s="60" t="str">
        <f t="shared" si="1"/>
        <v>AM</v>
      </c>
      <c r="R41" s="60">
        <v>39</v>
      </c>
      <c r="S41" s="80"/>
    </row>
    <row r="42" spans="17:19" ht="12.75">
      <c r="Q42" s="60" t="str">
        <f t="shared" si="1"/>
        <v>AN</v>
      </c>
      <c r="R42" s="60">
        <v>40</v>
      </c>
      <c r="S42" s="1"/>
    </row>
  </sheetData>
  <mergeCells count="1">
    <mergeCell ref="B38:C38"/>
  </mergeCells>
  <conditionalFormatting sqref="B38:C38">
    <cfRule type="cellIs" priority="1" dxfId="1" operator="equal" stopIfTrue="1">
      <formula>"Back Up"</formula>
    </cfRule>
    <cfRule type="cellIs" priority="2" dxfId="2" operator="equal" stopIfTrue="1">
      <formula>"Restore"</formula>
    </cfRule>
  </conditionalFormatting>
  <dataValidations count="1">
    <dataValidation allowBlank="1" showInputMessage="1" showErrorMessage="1" prompt="UTC time offset&#10;99=No data&#10;101=variable time Zones&#10;" sqref="S26"/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M41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9.421875" style="0" customWidth="1"/>
    <col min="2" max="2" width="8.8515625" style="0" customWidth="1"/>
    <col min="3" max="3" width="5.140625" style="0" customWidth="1"/>
    <col min="4" max="4" width="9.28125" style="0" customWidth="1"/>
    <col min="5" max="5" width="10.140625" style="0" customWidth="1"/>
    <col min="6" max="6" width="12.57421875" style="0" customWidth="1"/>
    <col min="7" max="7" width="17.28125" style="0" customWidth="1"/>
    <col min="8" max="11" width="9.28125" style="0" customWidth="1"/>
    <col min="12" max="12" width="13.28125" style="0" customWidth="1"/>
    <col min="13" max="15" width="9.28125" style="0" customWidth="1"/>
    <col min="16" max="16" width="4.7109375" style="0" customWidth="1"/>
    <col min="19" max="20" width="3.28125" style="0" customWidth="1"/>
  </cols>
  <sheetData>
    <row r="1" ht="12.75">
      <c r="B1" s="9"/>
    </row>
    <row r="2" ht="15.75">
      <c r="B2" s="32" t="s">
        <v>96</v>
      </c>
    </row>
    <row r="4" spans="3:5" ht="12.75">
      <c r="C4" s="1"/>
      <c r="D4" s="3" t="s">
        <v>1608</v>
      </c>
      <c r="E4" s="102" t="s">
        <v>1609</v>
      </c>
    </row>
    <row r="5" spans="3:5" ht="12.75">
      <c r="C5" s="1"/>
      <c r="D5" s="3"/>
      <c r="E5" s="2"/>
    </row>
    <row r="6" spans="3:5" ht="12.75">
      <c r="C6" s="1"/>
      <c r="D6" s="1"/>
      <c r="E6" s="101" t="s">
        <v>494</v>
      </c>
    </row>
    <row r="7" spans="3:13" ht="12.75">
      <c r="C7" s="1"/>
      <c r="D7" s="3" t="s">
        <v>643</v>
      </c>
      <c r="E7" s="204" t="s">
        <v>505</v>
      </c>
      <c r="F7" s="205"/>
      <c r="L7" s="165" t="s">
        <v>631</v>
      </c>
      <c r="M7" s="1"/>
    </row>
    <row r="8" spans="3:13" ht="12.75">
      <c r="C8" s="1"/>
      <c r="D8" s="3" t="s">
        <v>644</v>
      </c>
      <c r="E8" s="204" t="s">
        <v>504</v>
      </c>
      <c r="F8" s="205"/>
      <c r="L8" s="73" t="s">
        <v>1597</v>
      </c>
      <c r="M8" s="1"/>
    </row>
    <row r="9" spans="3:13" ht="12.75">
      <c r="C9" s="1"/>
      <c r="D9" s="3" t="s">
        <v>645</v>
      </c>
      <c r="E9" s="168" t="s">
        <v>506</v>
      </c>
      <c r="L9" s="73" t="s">
        <v>1598</v>
      </c>
      <c r="M9" s="1"/>
    </row>
    <row r="10" spans="3:13" ht="12.75">
      <c r="C10" s="1"/>
      <c r="D10" s="1"/>
      <c r="L10" s="73"/>
      <c r="M10" s="1"/>
    </row>
    <row r="11" spans="3:13" ht="12.75">
      <c r="C11" s="1"/>
      <c r="D11" s="3" t="s">
        <v>646</v>
      </c>
      <c r="E11" s="201" t="s">
        <v>641</v>
      </c>
      <c r="F11" s="202"/>
      <c r="G11" s="202"/>
      <c r="H11" s="202"/>
      <c r="I11" s="203"/>
      <c r="L11" s="73"/>
      <c r="M11" s="1"/>
    </row>
    <row r="12" spans="3:13" ht="12.75">
      <c r="C12" s="1"/>
      <c r="D12" s="1"/>
      <c r="L12" s="73"/>
      <c r="M12" s="1"/>
    </row>
    <row r="13" spans="3:13" ht="12.75">
      <c r="C13" s="1"/>
      <c r="D13" s="3" t="s">
        <v>1610</v>
      </c>
      <c r="E13" s="102"/>
      <c r="L13" s="73"/>
      <c r="M13" s="1"/>
    </row>
    <row r="14" spans="3:13" ht="12.75">
      <c r="C14" s="1"/>
      <c r="D14" s="1"/>
      <c r="L14" s="73"/>
      <c r="M14" s="1"/>
    </row>
    <row r="15" spans="3:13" ht="12.75">
      <c r="C15" s="1"/>
      <c r="D15" s="3" t="s">
        <v>642</v>
      </c>
      <c r="E15" s="173" t="s">
        <v>1596</v>
      </c>
      <c r="F15" s="180"/>
      <c r="G15" s="180"/>
      <c r="H15" s="180"/>
      <c r="I15" s="181"/>
      <c r="L15" s="73"/>
      <c r="M15" s="1"/>
    </row>
    <row r="16" spans="3:13" ht="12.75">
      <c r="C16" s="1"/>
      <c r="D16" s="3"/>
      <c r="L16" s="73"/>
      <c r="M16" s="1"/>
    </row>
    <row r="17" spans="3:12" ht="12.75">
      <c r="C17" s="1"/>
      <c r="D17" s="3" t="s">
        <v>647</v>
      </c>
      <c r="E17" s="177"/>
      <c r="F17" s="178"/>
      <c r="G17" s="178"/>
      <c r="H17" s="178"/>
      <c r="I17" s="179"/>
      <c r="L17" s="73"/>
    </row>
    <row r="18" spans="3:12" ht="12.75">
      <c r="C18" s="1"/>
      <c r="D18" s="1"/>
      <c r="L18" s="73"/>
    </row>
    <row r="19" spans="3:12" ht="12.75">
      <c r="C19" s="1"/>
      <c r="D19" s="1"/>
      <c r="L19" s="74"/>
    </row>
    <row r="20" spans="2:3" ht="12.75">
      <c r="B20" s="118" t="s">
        <v>2</v>
      </c>
      <c r="C20" s="117">
        <v>1.9</v>
      </c>
    </row>
    <row r="21" spans="2:3" ht="12.75">
      <c r="B21" s="164">
        <v>40105</v>
      </c>
      <c r="C21" s="164"/>
    </row>
    <row r="41" ht="12.75">
      <c r="D41" s="148"/>
    </row>
  </sheetData>
  <mergeCells count="6">
    <mergeCell ref="B21:C21"/>
    <mergeCell ref="E15:I15"/>
    <mergeCell ref="E17:I17"/>
    <mergeCell ref="E7:F7"/>
    <mergeCell ref="E11:I11"/>
    <mergeCell ref="E8:F8"/>
  </mergeCells>
  <conditionalFormatting sqref="B21:C21">
    <cfRule type="cellIs" priority="1" dxfId="1" operator="equal" stopIfTrue="1">
      <formula>"Back Up"</formula>
    </cfRule>
    <cfRule type="cellIs" priority="2" dxfId="2" operator="equal" stopIfTrue="1">
      <formula>"Restore"</formula>
    </cfRule>
  </conditionalFormatting>
  <hyperlinks>
    <hyperlink ref="E15" r:id="rId1" display="http://www.grimmdoo.co.uk/users/mga/FDPdata.htm"/>
  </hyperlinks>
  <printOptions/>
  <pageMargins left="0.75" right="0.75" top="1" bottom="1" header="0.5" footer="0.5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1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9.00390625" style="0" customWidth="1"/>
    <col min="4" max="4" width="14.421875" style="0" customWidth="1"/>
    <col min="5" max="5" width="20.140625" style="0" customWidth="1"/>
    <col min="6" max="7" width="1.8515625" style="0" customWidth="1"/>
    <col min="8" max="8" width="20.57421875" style="0" customWidth="1"/>
    <col min="9" max="9" width="35.28125" style="0" customWidth="1"/>
    <col min="10" max="10" width="5.8515625" style="0" customWidth="1"/>
    <col min="11" max="11" width="28.57421875" style="0" customWidth="1"/>
    <col min="12" max="12" width="11.00390625" style="0" customWidth="1"/>
    <col min="13" max="14" width="3.28125" style="0" customWidth="1"/>
    <col min="15" max="15" width="2.140625" style="0" customWidth="1"/>
    <col min="16" max="16" width="2.8515625" style="0" customWidth="1"/>
    <col min="17" max="17" width="2.28125" style="0" customWidth="1"/>
  </cols>
  <sheetData>
    <row r="1" spans="1:17" ht="12.75" customHeight="1">
      <c r="A1" s="187" t="s">
        <v>1598</v>
      </c>
      <c r="B1" s="18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14"/>
    </row>
    <row r="2" spans="1:17" ht="12.75" customHeight="1">
      <c r="A2" s="187"/>
      <c r="B2" s="18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4"/>
    </row>
    <row r="3" spans="1:17" ht="12.75" customHeight="1">
      <c r="A3" s="188"/>
      <c r="B3" s="188" t="s">
        <v>59</v>
      </c>
      <c r="C3" s="188" t="s">
        <v>1607</v>
      </c>
      <c r="D3" s="183" t="s">
        <v>643</v>
      </c>
      <c r="E3" s="183" t="s">
        <v>644</v>
      </c>
      <c r="F3" s="183" t="s">
        <v>645</v>
      </c>
      <c r="G3" s="183"/>
      <c r="H3" s="183" t="s">
        <v>646</v>
      </c>
      <c r="I3" s="183" t="s">
        <v>642</v>
      </c>
      <c r="J3" s="188" t="s">
        <v>1606</v>
      </c>
      <c r="K3" s="183" t="s">
        <v>647</v>
      </c>
      <c r="L3" s="183" t="s">
        <v>648</v>
      </c>
      <c r="M3" s="188"/>
      <c r="N3" s="188"/>
      <c r="O3" s="188"/>
      <c r="P3" s="188"/>
      <c r="Q3" s="114" t="s">
        <v>30</v>
      </c>
    </row>
    <row r="4" spans="1:17" ht="12.75" customHeight="1">
      <c r="A4" s="182">
        <v>1</v>
      </c>
      <c r="B4" s="194" t="s">
        <v>1609</v>
      </c>
      <c r="C4" s="191" t="s">
        <v>1609</v>
      </c>
      <c r="D4" s="184" t="s">
        <v>505</v>
      </c>
      <c r="E4" s="184" t="s">
        <v>504</v>
      </c>
      <c r="F4" s="185" t="s">
        <v>506</v>
      </c>
      <c r="G4" s="85"/>
      <c r="H4" s="186" t="s">
        <v>641</v>
      </c>
      <c r="I4" s="190" t="s">
        <v>1596</v>
      </c>
      <c r="K4" s="85"/>
      <c r="L4" s="198" t="s">
        <v>649</v>
      </c>
      <c r="Q4" s="114" t="s">
        <v>30</v>
      </c>
    </row>
    <row r="5" spans="1:17" ht="12.75" customHeight="1">
      <c r="A5" s="182">
        <v>2</v>
      </c>
      <c r="B5" s="195" t="s">
        <v>1601</v>
      </c>
      <c r="C5" s="192" t="s">
        <v>621</v>
      </c>
      <c r="D5" s="167"/>
      <c r="E5" s="167"/>
      <c r="F5" s="167"/>
      <c r="G5" s="15"/>
      <c r="H5" s="172"/>
      <c r="I5" s="167" t="s">
        <v>620</v>
      </c>
      <c r="K5" s="15"/>
      <c r="L5" s="199" t="s">
        <v>1603</v>
      </c>
      <c r="Q5" s="114" t="s">
        <v>30</v>
      </c>
    </row>
    <row r="6" spans="1:17" ht="12.75" customHeight="1">
      <c r="A6" s="182">
        <v>3</v>
      </c>
      <c r="B6" s="196" t="s">
        <v>1600</v>
      </c>
      <c r="C6" s="193" t="s">
        <v>1600</v>
      </c>
      <c r="D6" s="200" t="s">
        <v>505</v>
      </c>
      <c r="E6" s="200" t="s">
        <v>504</v>
      </c>
      <c r="F6" s="171" t="s">
        <v>506</v>
      </c>
      <c r="G6" s="15"/>
      <c r="H6" s="172"/>
      <c r="I6" s="167" t="s">
        <v>58</v>
      </c>
      <c r="K6" s="15"/>
      <c r="L6" s="199" t="s">
        <v>1602</v>
      </c>
      <c r="Q6" s="114" t="s">
        <v>30</v>
      </c>
    </row>
    <row r="7" spans="1:17" ht="12.75" customHeight="1">
      <c r="A7" s="182">
        <v>4</v>
      </c>
      <c r="B7" s="196" t="s">
        <v>1597</v>
      </c>
      <c r="C7" s="193" t="s">
        <v>1597</v>
      </c>
      <c r="D7" s="167"/>
      <c r="E7" s="167"/>
      <c r="F7" s="167"/>
      <c r="G7" s="15"/>
      <c r="H7" s="172"/>
      <c r="I7" s="197" t="s">
        <v>1604</v>
      </c>
      <c r="K7" s="15"/>
      <c r="L7" s="199" t="s">
        <v>1605</v>
      </c>
      <c r="Q7" s="114" t="s">
        <v>30</v>
      </c>
    </row>
    <row r="8" spans="1:17" ht="12.75" customHeight="1">
      <c r="A8" s="182">
        <v>5</v>
      </c>
      <c r="B8" s="195"/>
      <c r="C8" s="192"/>
      <c r="D8" s="167"/>
      <c r="E8" s="167"/>
      <c r="F8" s="167"/>
      <c r="G8" s="15"/>
      <c r="H8" s="172"/>
      <c r="I8" s="167"/>
      <c r="K8" s="15"/>
      <c r="L8" s="199"/>
      <c r="Q8" s="114" t="s">
        <v>30</v>
      </c>
    </row>
    <row r="9" spans="1:17" ht="12.75" customHeight="1">
      <c r="A9" s="182">
        <v>6</v>
      </c>
      <c r="B9" s="195"/>
      <c r="C9" s="192"/>
      <c r="D9" s="167"/>
      <c r="E9" s="167"/>
      <c r="F9" s="167"/>
      <c r="G9" s="15"/>
      <c r="H9" s="172"/>
      <c r="I9" s="167"/>
      <c r="K9" s="15"/>
      <c r="L9" s="199"/>
      <c r="Q9" s="114" t="s">
        <v>30</v>
      </c>
    </row>
    <row r="10" spans="1:17" ht="12.75" customHeight="1">
      <c r="A10" s="182">
        <v>7</v>
      </c>
      <c r="B10" s="195"/>
      <c r="C10" s="192"/>
      <c r="D10" s="167"/>
      <c r="E10" s="167"/>
      <c r="F10" s="167"/>
      <c r="G10" s="15"/>
      <c r="H10" s="172"/>
      <c r="I10" s="167"/>
      <c r="K10" s="15"/>
      <c r="L10" s="199"/>
      <c r="Q10" s="114" t="s">
        <v>30</v>
      </c>
    </row>
    <row r="11" spans="1:17" ht="12.75" customHeight="1">
      <c r="A11" s="182">
        <v>8</v>
      </c>
      <c r="B11" s="195"/>
      <c r="C11" s="192"/>
      <c r="D11" s="167"/>
      <c r="E11" s="167"/>
      <c r="F11" s="167"/>
      <c r="G11" s="15"/>
      <c r="H11" s="172"/>
      <c r="I11" s="167"/>
      <c r="K11" s="15"/>
      <c r="L11" s="199"/>
      <c r="Q11" s="114" t="s">
        <v>30</v>
      </c>
    </row>
    <row r="12" spans="1:17" ht="12.75" customHeight="1">
      <c r="A12" s="182">
        <v>9</v>
      </c>
      <c r="B12" s="195"/>
      <c r="C12" s="192"/>
      <c r="D12" s="167"/>
      <c r="E12" s="167"/>
      <c r="F12" s="167"/>
      <c r="G12" s="15"/>
      <c r="H12" s="172"/>
      <c r="I12" s="167"/>
      <c r="K12" s="15"/>
      <c r="L12" s="199"/>
      <c r="Q12" s="114" t="s">
        <v>30</v>
      </c>
    </row>
    <row r="13" spans="1:17" ht="12.75" customHeight="1">
      <c r="A13" s="182">
        <v>10</v>
      </c>
      <c r="B13" s="195"/>
      <c r="C13" s="192"/>
      <c r="D13" s="167"/>
      <c r="E13" s="167"/>
      <c r="F13" s="167"/>
      <c r="G13" s="15"/>
      <c r="H13" s="172"/>
      <c r="I13" s="167"/>
      <c r="K13" s="15"/>
      <c r="L13" s="199"/>
      <c r="Q13" s="114" t="s">
        <v>30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1">
    <mergeCell ref="A1:B2"/>
  </mergeCells>
  <hyperlinks>
    <hyperlink ref="I4" r:id="rId1" display="http://www.grimmdoo.co.uk/users/mga/FDPdata.htm"/>
    <hyperlink ref="I7" r:id="rId2" display="http://www.123mga.com/webs/mga/users/DSTdata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scottmorgan.co.uk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Scott-Morgan</dc:creator>
  <cp:keywords/>
  <dc:description/>
  <cp:lastModifiedBy>David Scott-Morgan</cp:lastModifiedBy>
  <cp:lastPrinted>2009-01-23T16:55:59Z</cp:lastPrinted>
  <dcterms:created xsi:type="dcterms:W3CDTF">2008-05-16T13:43:52Z</dcterms:created>
  <dcterms:modified xsi:type="dcterms:W3CDTF">2009-10-19T13:45:03Z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